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30" windowWidth="14810" windowHeight="7790" activeTab="1"/>
  </bookViews>
  <sheets>
    <sheet name="109年場內違規事件總表 " sheetId="11" r:id="rId1"/>
    <sheet name="109年空側地面違規事件統計 " sheetId="12" r:id="rId2"/>
    <sheet name="108年場內違規事件總表" sheetId="9" r:id="rId3"/>
    <sheet name="108年空側地面違規事件統計" sheetId="10" r:id="rId4"/>
    <sheet name="107年場內違規事件總表" sheetId="7" r:id="rId5"/>
    <sheet name="107年空側地面違規事件統計" sheetId="8" r:id="rId6"/>
    <sheet name="106年場內違規事件總表" sheetId="1" r:id="rId7"/>
    <sheet name="106年空側地面違規事件統計" sheetId="4" r:id="rId8"/>
    <sheet name="105年場內違規事件總表" sheetId="6" r:id="rId9"/>
    <sheet name="105年空側地面違規事件統計" sheetId="3" r:id="rId10"/>
    <sheet name="104年場內違規事件總表" sheetId="5" r:id="rId11"/>
    <sheet name="104年空側地面違規事件統計" sheetId="2" r:id="rId12"/>
  </sheets>
  <definedNames>
    <definedName name="_xlnm.Print_Area" localSheetId="6">'106年場內違規事件總表'!$A$1:$H$18</definedName>
    <definedName name="_xlnm.Print_Titles" localSheetId="6">'106年場內違規事件總表'!$1:$2</definedName>
    <definedName name="_xlnm.Print_Titles" localSheetId="4">'107年場內違規事件總表'!$1:$2</definedName>
    <definedName name="_xlnm.Print_Titles" localSheetId="2">'108年場內違規事件總表'!$1:$2</definedName>
    <definedName name="_xlnm.Print_Titles" localSheetId="0">'109年場內違規事件總表 '!$1:$2</definedName>
  </definedNames>
  <calcPr calcId="145621"/>
</workbook>
</file>

<file path=xl/calcChain.xml><?xml version="1.0" encoding="utf-8"?>
<calcChain xmlns="http://schemas.openxmlformats.org/spreadsheetml/2006/main">
  <c r="Z13" i="12" l="1"/>
  <c r="Y13" i="12"/>
  <c r="X13" i="12"/>
  <c r="W13" i="12"/>
  <c r="V13" i="12"/>
  <c r="U13" i="12"/>
  <c r="T13" i="12"/>
  <c r="S13" i="12"/>
  <c r="R13" i="12"/>
  <c r="Q13" i="12"/>
  <c r="P13" i="12"/>
  <c r="O13" i="12"/>
  <c r="N13" i="12"/>
  <c r="M13" i="12"/>
  <c r="L13" i="12"/>
  <c r="K13" i="12"/>
  <c r="J13" i="12"/>
  <c r="I13" i="12"/>
  <c r="H13" i="12"/>
  <c r="G13" i="12"/>
  <c r="F13" i="12"/>
  <c r="E13" i="12"/>
  <c r="D13" i="12"/>
  <c r="C13" i="12"/>
  <c r="A11" i="10" l="1"/>
  <c r="B11" i="10"/>
  <c r="A10" i="10" l="1"/>
  <c r="B10" i="10"/>
  <c r="A9" i="10" l="1"/>
  <c r="B9" i="10"/>
  <c r="A8" i="10" l="1"/>
  <c r="B8" i="10"/>
  <c r="A7" i="10" l="1"/>
  <c r="B7" i="10"/>
  <c r="A6" i="10" l="1"/>
  <c r="B6" i="10"/>
  <c r="B5" i="10" l="1"/>
  <c r="A5" i="10"/>
  <c r="G13" i="10" l="1"/>
  <c r="H13" i="10"/>
  <c r="I13" i="10"/>
  <c r="J13" i="10"/>
  <c r="K13" i="10"/>
  <c r="L13" i="10"/>
  <c r="M13" i="10"/>
  <c r="N13" i="10"/>
  <c r="O13" i="10"/>
  <c r="P13" i="10"/>
  <c r="Q13" i="10"/>
  <c r="R13" i="10"/>
  <c r="S13" i="10"/>
  <c r="T13" i="10"/>
  <c r="U13" i="10"/>
  <c r="V13" i="10"/>
  <c r="W13" i="10"/>
  <c r="X13" i="10"/>
  <c r="Y13" i="10"/>
  <c r="Z13" i="10"/>
  <c r="F13" i="10"/>
  <c r="E13" i="10"/>
  <c r="D13" i="10"/>
  <c r="C13" i="10"/>
  <c r="A13" i="8" l="1"/>
  <c r="B13" i="8"/>
  <c r="A14" i="8"/>
  <c r="B14" i="8"/>
  <c r="A15" i="8"/>
  <c r="B15" i="8"/>
  <c r="A10" i="8" l="1"/>
  <c r="B10" i="8"/>
  <c r="A11" i="8"/>
  <c r="B11" i="8"/>
  <c r="A12" i="8"/>
  <c r="B12" i="8"/>
  <c r="B6" i="8" l="1"/>
  <c r="A6" i="8"/>
  <c r="A7" i="8" l="1"/>
  <c r="B7" i="8"/>
  <c r="A8" i="8"/>
  <c r="B8" i="8"/>
  <c r="A9" i="8"/>
  <c r="B9" i="8"/>
  <c r="H16" i="1" l="1"/>
  <c r="H15" i="1"/>
  <c r="B12" i="4"/>
  <c r="B13" i="4"/>
  <c r="B14" i="4"/>
  <c r="B15" i="4"/>
  <c r="B16" i="4"/>
  <c r="B17" i="4"/>
  <c r="A16" i="4"/>
  <c r="A15" i="4"/>
  <c r="D16" i="1"/>
  <c r="C16" i="1"/>
  <c r="A17" i="4" s="1"/>
  <c r="B16" i="1"/>
  <c r="B15" i="1"/>
  <c r="B10" i="4"/>
  <c r="B11" i="4"/>
  <c r="B9" i="4"/>
  <c r="A5" i="8" l="1"/>
  <c r="B5" i="8"/>
  <c r="J19" i="8" l="1"/>
  <c r="Z19" i="8"/>
  <c r="X19" i="8"/>
  <c r="W19" i="8"/>
  <c r="V19" i="8"/>
  <c r="U19" i="8"/>
  <c r="T19" i="8"/>
  <c r="S19" i="8"/>
  <c r="R19" i="8"/>
  <c r="Q19" i="8"/>
  <c r="P19" i="8"/>
  <c r="O19" i="8"/>
  <c r="N19" i="8"/>
  <c r="M19" i="8"/>
  <c r="L19" i="8"/>
  <c r="K19" i="8"/>
  <c r="I19" i="8"/>
  <c r="H19" i="8"/>
  <c r="G19" i="8"/>
  <c r="F19" i="8"/>
  <c r="E19" i="8"/>
  <c r="D19" i="8"/>
  <c r="C19" i="8"/>
  <c r="A11" i="4" l="1"/>
  <c r="A10" i="4" l="1"/>
  <c r="A9" i="4"/>
  <c r="D21" i="2" l="1"/>
  <c r="E21" i="2"/>
  <c r="F21" i="2"/>
  <c r="G21" i="2"/>
  <c r="H21" i="2"/>
  <c r="I21" i="2"/>
  <c r="J21" i="2"/>
  <c r="K21" i="2"/>
  <c r="L21" i="2"/>
  <c r="M21" i="2"/>
  <c r="N21" i="2"/>
  <c r="O21" i="2"/>
  <c r="P21" i="2"/>
  <c r="Q21" i="2"/>
  <c r="R21" i="2"/>
  <c r="S21" i="2"/>
  <c r="T21" i="2"/>
  <c r="U21" i="2"/>
  <c r="V21" i="2"/>
  <c r="W21" i="2"/>
  <c r="C21" i="2"/>
  <c r="Y21" i="2" l="1"/>
  <c r="Y22" i="4" l="1"/>
  <c r="X22" i="4"/>
  <c r="W22" i="4"/>
  <c r="V22" i="4"/>
  <c r="U22" i="4"/>
  <c r="T22" i="4"/>
  <c r="S22" i="4"/>
  <c r="R22" i="4"/>
  <c r="Q22" i="4"/>
  <c r="P22" i="4"/>
  <c r="O22" i="4"/>
  <c r="N22" i="4"/>
  <c r="M22" i="4"/>
  <c r="L22" i="4"/>
  <c r="K22" i="4"/>
  <c r="J22" i="4"/>
  <c r="I22" i="4"/>
  <c r="H22" i="4"/>
  <c r="G22" i="4"/>
  <c r="F22" i="4"/>
  <c r="E22" i="4"/>
  <c r="D22" i="4"/>
  <c r="C22" i="4"/>
  <c r="D24" i="3" l="1"/>
  <c r="E24" i="3"/>
  <c r="F24" i="3"/>
  <c r="G24" i="3"/>
  <c r="H24" i="3"/>
  <c r="I24" i="3"/>
  <c r="J24" i="3"/>
  <c r="K24" i="3"/>
  <c r="L24" i="3"/>
  <c r="M24" i="3"/>
  <c r="N24" i="3"/>
  <c r="O24" i="3"/>
  <c r="P24" i="3"/>
  <c r="Q24" i="3"/>
  <c r="R24" i="3"/>
  <c r="S24" i="3"/>
  <c r="T24" i="3"/>
  <c r="U24" i="3"/>
  <c r="V24" i="3"/>
  <c r="W24" i="3"/>
  <c r="Y24" i="3"/>
  <c r="C24" i="3"/>
</calcChain>
</file>

<file path=xl/sharedStrings.xml><?xml version="1.0" encoding="utf-8"?>
<sst xmlns="http://schemas.openxmlformats.org/spreadsheetml/2006/main" count="613" uniqueCount="322">
  <si>
    <t>違規人姓名</t>
    <phoneticPr fontId="1" type="noConversion"/>
  </si>
  <si>
    <t>違規日期</t>
    <phoneticPr fontId="1" type="noConversion"/>
  </si>
  <si>
    <t>單位</t>
    <phoneticPr fontId="1" type="noConversion"/>
  </si>
  <si>
    <t>後續辦理情形</t>
    <phoneticPr fontId="1" type="noConversion"/>
  </si>
  <si>
    <t>處罰方式</t>
    <phoneticPr fontId="1" type="noConversion"/>
  </si>
  <si>
    <t>註：
1. 本表係依據民用航空局105年3月11日站務場字第1055004118號函辦理設置，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</si>
  <si>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104/11/17</t>
    <phoneticPr fontId="1" type="noConversion"/>
  </si>
  <si>
    <t>佐證資料</t>
    <phoneticPr fontId="1" type="noConversion"/>
  </si>
  <si>
    <t>1.照片檔
2.航務日誌</t>
    <phoneticPr fontId="1" type="noConversion"/>
  </si>
  <si>
    <t>105/4/27</t>
    <phoneticPr fontId="1" type="noConversion"/>
  </si>
  <si>
    <t>吊扣駕駛
證2週</t>
    <phoneticPr fontId="1" type="noConversion"/>
  </si>
  <si>
    <t>吊扣駕駛證1週</t>
    <phoneticPr fontId="1"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</si>
  <si>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</si>
  <si>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t>靠機作業</t>
    <phoneticPr fontId="7" type="noConversion"/>
  </si>
  <si>
    <t>裝備/車輛操作</t>
    <phoneticPr fontId="7" type="noConversion"/>
  </si>
  <si>
    <t>證照</t>
    <phoneticPr fontId="7" type="noConversion"/>
  </si>
  <si>
    <t>作業安全</t>
    <phoneticPr fontId="7" type="noConversion"/>
  </si>
  <si>
    <t>其他（應明列違規樣態）</t>
    <phoneticPr fontId="7" type="noConversion"/>
  </si>
  <si>
    <t>合計</t>
    <phoneticPr fontId="7" type="noConversion"/>
  </si>
  <si>
    <t>日期</t>
    <phoneticPr fontId="7" type="noConversion"/>
  </si>
  <si>
    <t>地勤公司未派督導人員監督航機各項裝卸載作業</t>
    <phoneticPr fontId="7"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</si>
  <si>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</si>
  <si>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</si>
  <si>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</si>
  <si>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</si>
  <si>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</si>
  <si>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</si>
  <si>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車輛碰撞航機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</si>
  <si>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</si>
  <si>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車輛未放輪擋或拉手煞車</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</si>
  <si>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</si>
  <si>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車輛未開燈具</t>
    </r>
    <phoneticPr fontId="7" type="noConversion"/>
  </si>
  <si>
    <t>裝備/車輛碰撞</t>
    <phoneticPr fontId="7" type="noConversion"/>
  </si>
  <si>
    <t>酒駕</t>
    <phoneticPr fontId="7" type="noConversion"/>
  </si>
  <si>
    <t>未依標誌或標線行駛</t>
    <phoneticPr fontId="7" type="noConversion"/>
  </si>
  <si>
    <t>未帶駕駛許可證</t>
    <phoneticPr fontId="7" type="noConversion"/>
  </si>
  <si>
    <r>
      <rPr>
        <sz val="14"/>
        <color theme="1"/>
        <rFont val="微軟正黑體"/>
        <family val="2"/>
        <charset val="136"/>
      </rPr>
      <t>無照駕駛</t>
    </r>
    <phoneticPr fontId="7" type="noConversion"/>
  </si>
  <si>
    <r>
      <rPr>
        <sz val="14"/>
        <color theme="1"/>
        <rFont val="微軟正黑體"/>
        <family val="2"/>
        <charset val="136"/>
      </rPr>
      <t>吊扣期間駕駛</t>
    </r>
    <phoneticPr fontId="7" type="noConversion"/>
  </si>
  <si>
    <r>
      <rPr>
        <sz val="14"/>
        <color theme="1"/>
        <rFont val="微軟正黑體"/>
        <family val="2"/>
        <charset val="136"/>
      </rPr>
      <t>損毀機坪設施</t>
    </r>
    <phoneticPr fontId="7" type="noConversion"/>
  </si>
  <si>
    <r>
      <rPr>
        <sz val="14"/>
        <color theme="1"/>
        <rFont val="微軟正黑體"/>
        <family val="2"/>
        <charset val="136"/>
      </rPr>
      <t>製造</t>
    </r>
    <r>
      <rPr>
        <sz val="14"/>
        <color theme="1"/>
        <rFont val="Times New Roman"/>
        <family val="1"/>
      </rPr>
      <t>FOD</t>
    </r>
    <phoneticPr fontId="7" type="noConversion"/>
  </si>
  <si>
    <r>
      <rPr>
        <sz val="14"/>
        <color theme="1"/>
        <rFont val="微軟正黑體"/>
        <family val="2"/>
        <charset val="136"/>
      </rPr>
      <t>未穿反光背心</t>
    </r>
    <phoneticPr fontId="7" type="noConversion"/>
  </si>
  <si>
    <t>金門尚義 機場104年空側地面違規事件統計表</t>
    <phoneticPr fontId="7" type="noConversion"/>
  </si>
  <si>
    <t>備註：
1. 本表係依據民用航空局105年3月11日站務場字第1055004118號函及105年5月5日站務場字第1055008104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</si>
  <si>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金門尚義 機場105年空側地面違規事件統計表</t>
    <phoneticPr fontId="7" type="noConversion"/>
  </si>
  <si>
    <t>張X政</t>
    <phoneticPr fontId="1" type="noConversion"/>
  </si>
  <si>
    <t>蔡X農</t>
    <phoneticPr fontId="1" type="noConversion"/>
  </si>
  <si>
    <t>該員駕駛行李車於本站貨運站進行卸貨任務，因未注意車頂篷與高度限制，導致卸貨完畢後空車高度過高，駛離時車篷勾斷上方消防灑水頭，消防水灑落滿地，造成貨運站地面積水。</t>
    <phoneticPr fontId="1" type="noConversion"/>
  </si>
  <si>
    <t>金門尚義 機場106年空側地面違規事件統計表</t>
    <phoneticPr fontId="7" type="noConversion"/>
  </si>
  <si>
    <t>王X山</t>
  </si>
  <si>
    <t>105/8/2</t>
    <phoneticPr fontId="1" type="noConversion"/>
  </si>
  <si>
    <t>口頭勸導</t>
    <phoneticPr fontId="1" type="noConversion"/>
  </si>
  <si>
    <t>---</t>
  </si>
  <si>
    <t>---</t>
    <phoneticPr fontId="1" type="noConversion"/>
  </si>
  <si>
    <t>立榮航勤</t>
  </si>
  <si>
    <t>立榮航勤</t>
    <phoneticPr fontId="1" type="noConversion"/>
  </si>
  <si>
    <t>台灣航勤/王X山</t>
    <phoneticPr fontId="1" type="noConversion"/>
  </si>
  <si>
    <t>台灣航勤/蔡X農</t>
    <phoneticPr fontId="1" type="noConversion"/>
  </si>
  <si>
    <t>台灣航勤</t>
  </si>
  <si>
    <t>台灣航勤</t>
    <phoneticPr fontId="1" type="noConversion"/>
  </si>
  <si>
    <t>台灣航勤/張X政</t>
    <phoneticPr fontId="7" type="noConversion"/>
  </si>
  <si>
    <t>立榮航勤</t>
    <phoneticPr fontId="1" type="noConversion"/>
  </si>
  <si>
    <t>立榮航勤</t>
    <phoneticPr fontId="1" type="noConversion"/>
  </si>
  <si>
    <t>通知台灣航勤加強督導改善</t>
  </si>
  <si>
    <t>通知台灣航勤加強督導改善</t>
    <phoneticPr fontId="1" type="noConversion"/>
  </si>
  <si>
    <t>台灣航勤未依規定作業，航機已準備轉入機坪但翼尖員未出現</t>
    <phoneticPr fontId="1" type="noConversion"/>
  </si>
  <si>
    <t>立榮航勤</t>
    <phoneticPr fontId="1" type="noConversion"/>
  </si>
  <si>
    <t>通知立榮航勤加強督導改善</t>
    <phoneticPr fontId="1" type="noConversion"/>
  </si>
  <si>
    <t>104/12/20</t>
    <phoneticPr fontId="1" type="noConversion"/>
  </si>
  <si>
    <t>口頭勸導</t>
  </si>
  <si>
    <t>105/1/25</t>
    <phoneticPr fontId="1" type="noConversion"/>
  </si>
  <si>
    <t>立榮勤務車輛於1109L及1118L穿越1號停機坪</t>
    <phoneticPr fontId="1" type="noConversion"/>
  </si>
  <si>
    <t>立榮航空小客車停放6號停機坪且未放置輪檔</t>
    <phoneticPr fontId="1" type="noConversion"/>
  </si>
  <si>
    <t>立榮航空滾帶車(編號：LC009)的黃色閃光障礙燈故障</t>
  </si>
  <si>
    <t>立榮拖車傍晚於2號坪執行B7-8832後推作業時於滑行道漏油</t>
  </si>
  <si>
    <t>1. 通知立榮航勤加強督導改善
2. 請立榮拖回1號坪並請消防班協助清洗滑行道及機坪油汙</t>
    <phoneticPr fontId="1" type="noConversion"/>
  </si>
  <si>
    <t>1(裝備損壞)</t>
  </si>
  <si>
    <t>1(裝備損壞)</t>
    <phoneticPr fontId="1" type="noConversion"/>
  </si>
  <si>
    <t>105/4/11</t>
    <phoneticPr fontId="1" type="noConversion"/>
  </si>
  <si>
    <t>105/4/14</t>
    <phoneticPr fontId="1" type="noConversion"/>
  </si>
  <si>
    <t>105/5/12</t>
    <phoneticPr fontId="1" type="noConversion"/>
  </si>
  <si>
    <t>105/6/4</t>
    <phoneticPr fontId="1" type="noConversion"/>
  </si>
  <si>
    <t>台灣航勤回報扶梯車於4號坪漏油</t>
    <phoneticPr fontId="1" type="noConversion"/>
  </si>
  <si>
    <t>1. 通知台灣航勤加強督導改善
2. 請台灣航勤將扶梯車駛回4號坪旁裝備停區並請消防班協助清洗滑行道及機坪油汙</t>
    <phoneticPr fontId="1" type="noConversion"/>
  </si>
  <si>
    <t>105/8/1</t>
    <phoneticPr fontId="1" type="noConversion"/>
  </si>
  <si>
    <t>105/10/14</t>
    <phoneticPr fontId="1" type="noConversion"/>
  </si>
  <si>
    <t>104/3/2</t>
    <phoneticPr fontId="1" type="noConversion"/>
  </si>
  <si>
    <t>台灣航勤</t>
    <phoneticPr fontId="7" type="noConversion"/>
  </si>
  <si>
    <t>台灣航勤</t>
    <phoneticPr fontId="7" type="noConversion"/>
  </si>
  <si>
    <t>1.要求台灣航勤針對此一事件進行檢討並繳交檢討報告
2.要求台灣航勤降低車輛頂棚高度
3.於安全管理系統安全工作小組及安全委員會討論並確認風險降低策略</t>
    <phoneticPr fontId="1" type="noConversion"/>
  </si>
  <si>
    <t>違規事由</t>
    <phoneticPr fontId="1" type="noConversion"/>
  </si>
  <si>
    <t>已告知台灣航勤主管人員，並要求台灣航勤對其所屬人員加強宣導停機坪作業規定</t>
    <phoneticPr fontId="1" type="noConversion"/>
  </si>
  <si>
    <t>104/7/24</t>
    <phoneticPr fontId="1" type="noConversion"/>
  </si>
  <si>
    <t>104/12/9</t>
    <phoneticPr fontId="1" type="noConversion"/>
  </si>
  <si>
    <t>台灣航勤人員通報該公司航機拖車(編號TAS7121)於1號機坪前方靠貨運站處因液壓油油管爆裂，導致車輛故障並洩漏液壓油</t>
    <phoneticPr fontId="1" type="noConversion"/>
  </si>
  <si>
    <t>1. 通知台灣航勤加強督導改善
2. 請台灣航勤人員先以吸油紙將操作油吸乾後，再以清潔劑清洗機坪
3. 請台灣航勤人員將故障車輛拖至車輛維修區修理</t>
    <phoneticPr fontId="1" type="noConversion"/>
  </si>
  <si>
    <t>台灣航勤公司行李車行駛途中不慎勾斷消防管線灑水頭，造成一樓貨運站消防管路漏水</t>
  </si>
  <si>
    <t>台灣航勤車輛未擺放輪檔</t>
  </si>
  <si>
    <t>台灣航勤翼尖員未於航機抵達1 號停機坪前定位，且未持引導棒</t>
  </si>
  <si>
    <t>台灣航勤拖車(車號：3180)前輪及滾帶車(車號：4326)前輪磨損</t>
  </si>
  <si>
    <t>台灣航勤公司編號TAS4343滾帶車左、右前輪磨損</t>
  </si>
  <si>
    <t>該員於下班時未將行李平板推車歸放至裝備停放區內，該平板推車被巡場人員發現停放於三號坪裝備區外，違反停機坪安全作業程序相關規定。</t>
    <phoneticPr fontId="1" type="noConversion"/>
  </si>
  <si>
    <t>1. 航務日誌
2. 酒精測試報告
3. 106年第2次機場服務團隊協調會會議紀錄</t>
    <phoneticPr fontId="1" type="noConversion"/>
  </si>
  <si>
    <t>1. 請臺灣航勤公司更換輪胎
2. 空側作業人員依據每日檢查表於使用車輛裝備前，確實實施360度車輛裝備檢查，確認車輛裝備油、水、電系統正常後再行使用
3. 請各地勤公司落實車輛裝備每周、月、季保養，避免造成地安事件，本站航務組不定期抽查
4. 本案於「安全管理系統安全工作小組」討論風險降低策略，並經「安全管理系統安全委員會」確認本案風險降低策略之可行性</t>
    <phoneticPr fontId="1" type="noConversion"/>
  </si>
  <si>
    <t>1. 照片檔
2. 航務日誌
3. 「安全管理系統安全工作小組」及「安全管理系統安全委員會」會議紀錄</t>
    <phoneticPr fontId="1" type="noConversion"/>
  </si>
  <si>
    <t>1. 照片檔
2. 航務日誌</t>
  </si>
  <si>
    <t>1. 照片檔
2. 航務日誌</t>
    <phoneticPr fontId="1" type="noConversion"/>
  </si>
  <si>
    <t>1. 請台灣航勤勤加督導所屬，維持空側作業紀律
2. 於106年第2次機場服務團隊協調會議提報，請各單位提高警覺
3. 自2月份起每月實施不定期全機坪作業人員(含地勤、中油、航空公司機務及業務人員)酒測抽查工作</t>
    <phoneticPr fontId="1" type="noConversion"/>
  </si>
  <si>
    <t xml:space="preserve"> 航務日誌</t>
    <phoneticPr fontId="1" type="noConversion"/>
  </si>
  <si>
    <t>立榮航勤</t>
    <phoneticPr fontId="1" type="noConversion"/>
  </si>
  <si>
    <t>台灣航勤</t>
    <phoneticPr fontId="1" type="noConversion"/>
  </si>
  <si>
    <t>張姓員警</t>
  </si>
  <si>
    <t>航警所</t>
    <phoneticPr fontId="1" type="noConversion"/>
  </si>
  <si>
    <t>金門航空站104年場內違規事件統計表</t>
    <phoneticPr fontId="1" type="noConversion"/>
  </si>
  <si>
    <t>金門航空站105年場內違規事件統計表</t>
    <phoneticPr fontId="1" type="noConversion"/>
  </si>
  <si>
    <t>蔡X堅</t>
    <phoneticPr fontId="1" type="noConversion"/>
  </si>
  <si>
    <t xml:space="preserve"> 航務日誌</t>
  </si>
  <si>
    <t>---</t>
    <phoneticPr fontId="1" type="noConversion"/>
  </si>
  <si>
    <t>金門航空站106年場內違規事件總表</t>
    <phoneticPr fontId="1" type="noConversion"/>
  </si>
  <si>
    <t>作業安全</t>
    <phoneticPr fontId="7" type="noConversion"/>
  </si>
  <si>
    <t>損毀機坪設施</t>
    <phoneticPr fontId="7" type="noConversion"/>
  </si>
  <si>
    <t>長榮航太機務人員於航機作業時將移動檢查工作梯置於空橋下方，影響空橋運作</t>
    <phoneticPr fontId="1" type="noConversion"/>
  </si>
  <si>
    <t>1.請長榮航太加強督導改善。
2.本站將重新全面檢視及規劃空橋附近裝備停放區之標線，避免影響空橋運作。
3.長榮航太於第3次跑道安全小組會議提報加強作業安全宣導及作業人員訓練，並於內部會議提出檢討提醒各作業人員注意。</t>
    <phoneticPr fontId="1" type="noConversion"/>
  </si>
  <si>
    <t>蔡姓機務</t>
    <phoneticPr fontId="1" type="noConversion"/>
  </si>
  <si>
    <t>長榮航太</t>
    <phoneticPr fontId="1" type="noConversion"/>
  </si>
  <si>
    <t>利宇營造</t>
    <phoneticPr fontId="1" type="noConversion"/>
  </si>
  <si>
    <t>油漆廠商</t>
    <phoneticPr fontId="1" type="noConversion"/>
  </si>
  <si>
    <t>圍籬施工廠商</t>
    <phoneticPr fontId="1" type="noConversion"/>
  </si>
  <si>
    <t>長榮航太</t>
    <phoneticPr fontId="1" type="noConversion"/>
  </si>
  <si>
    <t>長榮航太</t>
    <phoneticPr fontId="1" type="noConversion"/>
  </si>
  <si>
    <t>利宇營造</t>
    <phoneticPr fontId="1" type="noConversion"/>
  </si>
  <si>
    <t>項次</t>
    <phoneticPr fontId="1" type="noConversion"/>
  </si>
  <si>
    <t>1</t>
    <phoneticPr fontId="1" type="noConversion"/>
  </si>
  <si>
    <t>2</t>
    <phoneticPr fontId="1" type="noConversion"/>
  </si>
  <si>
    <t>3</t>
  </si>
  <si>
    <t>4</t>
  </si>
  <si>
    <t>5</t>
  </si>
  <si>
    <t>6</t>
  </si>
  <si>
    <t>7</t>
  </si>
  <si>
    <t>8</t>
  </si>
  <si>
    <t>9</t>
  </si>
  <si>
    <t>10</t>
  </si>
  <si>
    <t>11</t>
  </si>
  <si>
    <t>註：
1. 本表係依據民用航空局105年3月11日站務場字第1055004118號函辦理設置並依據民用航空局107年2月23日站務場字第1075003358號函修訂，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</si>
  <si>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備註：
1. 本表係依據民用航空局105年3月11日站務場字第1055004118號函、105年5月5日站務場字第1055008104號函、民用航空局107年2月23日站務場字第1075003358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</si>
  <si>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</si>
  <si>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</si>
  <si>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</si>
  <si>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</si>
  <si>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</si>
  <si>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</si>
  <si>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t>裝備/車輛碰撞</t>
    <phoneticPr fontId="7" type="noConversion"/>
  </si>
  <si>
    <t>酒駕</t>
    <phoneticPr fontId="7" type="noConversion"/>
  </si>
  <si>
    <t>未帶駕駛許可證</t>
    <phoneticPr fontId="7" type="noConversion"/>
  </si>
  <si>
    <t>損毀機坪設施</t>
    <phoneticPr fontId="7" type="noConversion"/>
  </si>
  <si>
    <t>地安事件
(停機檢修)</t>
    <phoneticPr fontId="15"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</si>
  <si>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
碰撞航機</t>
    </r>
    <phoneticPr fontId="7" type="noConversion"/>
  </si>
  <si>
    <t>輕微受損</t>
    <phoneticPr fontId="15" type="noConversion"/>
  </si>
  <si>
    <t>吊扣場內駕照1週</t>
    <phoneticPr fontId="15" type="noConversion"/>
  </si>
  <si>
    <t>助航台</t>
    <phoneticPr fontId="15" type="noConversion"/>
  </si>
  <si>
    <r>
      <rPr>
        <sz val="14"/>
        <rFont val="微軟正黑體"/>
        <family val="2"/>
        <charset val="136"/>
      </rPr>
      <t>未穿反光背心</t>
    </r>
    <phoneticPr fontId="7" type="noConversion"/>
  </si>
  <si>
    <r>
      <rPr>
        <sz val="14"/>
        <rFont val="微軟正黑體"/>
        <family val="2"/>
        <charset val="136"/>
      </rPr>
      <t>違規類別</t>
    </r>
    <r>
      <rPr>
        <sz val="14"/>
        <rFont val="Times New Roman"/>
        <family val="1"/>
      </rPr>
      <t xml:space="preserve">\
</t>
    </r>
    <r>
      <rPr>
        <sz val="14"/>
        <rFont val="微軟正黑體"/>
        <family val="2"/>
        <charset val="136"/>
      </rPr>
      <t>單位名稱</t>
    </r>
    <phoneticPr fontId="7" type="noConversion"/>
  </si>
  <si>
    <r>
      <rPr>
        <sz val="14"/>
        <rFont val="微軟正黑體"/>
        <family val="2"/>
        <charset val="136"/>
      </rPr>
      <t>裝備</t>
    </r>
    <r>
      <rPr>
        <sz val="14"/>
        <rFont val="Times New Roman"/>
        <family val="1"/>
      </rPr>
      <t>/</t>
    </r>
    <r>
      <rPr>
        <sz val="14"/>
        <rFont val="微軟正黑體"/>
        <family val="2"/>
        <charset val="136"/>
      </rPr>
      <t>車輛碰撞航機</t>
    </r>
    <phoneticPr fontId="7" type="noConversion"/>
  </si>
  <si>
    <r>
      <rPr>
        <sz val="14"/>
        <rFont val="微軟正黑體"/>
        <family val="2"/>
        <charset val="136"/>
      </rPr>
      <t>裝備</t>
    </r>
    <r>
      <rPr>
        <sz val="14"/>
        <rFont val="Times New Roman"/>
        <family val="1"/>
      </rPr>
      <t>/</t>
    </r>
    <r>
      <rPr>
        <sz val="14"/>
        <rFont val="微軟正黑體"/>
        <family val="2"/>
        <charset val="136"/>
      </rPr>
      <t>車輛超速</t>
    </r>
    <phoneticPr fontId="7" type="noConversion"/>
  </si>
  <si>
    <r>
      <rPr>
        <sz val="14"/>
        <rFont val="微軟正黑體"/>
        <family val="2"/>
        <charset val="136"/>
      </rPr>
      <t>裝備</t>
    </r>
    <r>
      <rPr>
        <sz val="14"/>
        <rFont val="Times New Roman"/>
        <family val="1"/>
      </rPr>
      <t>/</t>
    </r>
    <r>
      <rPr>
        <sz val="14"/>
        <rFont val="微軟正黑體"/>
        <family val="2"/>
        <charset val="136"/>
      </rPr>
      <t>車輛未開燈具</t>
    </r>
    <phoneticPr fontId="7" type="noConversion"/>
  </si>
  <si>
    <r>
      <rPr>
        <sz val="14"/>
        <rFont val="微軟正黑體"/>
        <family val="2"/>
        <charset val="136"/>
      </rPr>
      <t>無照駕駛</t>
    </r>
    <phoneticPr fontId="7" type="noConversion"/>
  </si>
  <si>
    <r>
      <rPr>
        <sz val="14"/>
        <rFont val="微軟正黑體"/>
        <family val="2"/>
        <charset val="136"/>
      </rPr>
      <t>吊扣期間駕駛</t>
    </r>
    <phoneticPr fontId="7" type="noConversion"/>
  </si>
  <si>
    <r>
      <rPr>
        <sz val="14"/>
        <rFont val="微軟正黑體"/>
        <family val="2"/>
        <charset val="136"/>
      </rPr>
      <t>製造</t>
    </r>
    <r>
      <rPr>
        <sz val="14"/>
        <rFont val="Times New Roman"/>
        <family val="1"/>
      </rPr>
      <t>FOD</t>
    </r>
    <phoneticPr fontId="7" type="noConversion"/>
  </si>
  <si>
    <t>12</t>
  </si>
  <si>
    <t>13</t>
  </si>
  <si>
    <t>14</t>
  </si>
  <si>
    <t>戴X軒</t>
    <phoneticPr fontId="1" type="noConversion"/>
  </si>
  <si>
    <t>中油公司</t>
    <phoneticPr fontId="1" type="noConversion"/>
  </si>
  <si>
    <t>余X玟</t>
    <phoneticPr fontId="1" type="noConversion"/>
  </si>
  <si>
    <t xml:space="preserve">民用航空局106年度空側作業不定期查核
</t>
    <phoneticPr fontId="1" type="noConversion"/>
  </si>
  <si>
    <t>該員於上班酒測時發現酒精反應，經以酒精測試儀檢測後，酒精測試值為0.16及0.18Mg/L，已接近酒精測試門檻(0.2Mg/L)，為提升空側作業安全，吊扣該員空側駕照1週。</t>
    <phoneticPr fontId="1" type="noConversion"/>
  </si>
  <si>
    <t>立榮航勤地面作業裝備於6號機坪違規停放</t>
    <phoneticPr fontId="1" type="noConversion"/>
  </si>
  <si>
    <t>口頭勸導</t>
    <phoneticPr fontId="1" type="noConversion"/>
  </si>
  <si>
    <t>通知立榮航勤加強督導改善</t>
    <phoneticPr fontId="1" type="noConversion"/>
  </si>
  <si>
    <t>立榮航空地勤於1號機坪機邊作業之小拖車未放置輪檔</t>
    <phoneticPr fontId="1" type="noConversion"/>
  </si>
  <si>
    <t>立榮航勤於106年第2次跑道安全小組會議提報加強作業安全宣導及作業人員訓練，並於內部會議提出檢討提醒各作業人員注意</t>
    <phoneticPr fontId="1" type="noConversion"/>
  </si>
  <si>
    <t>1號停機坪後方之外環場道上，台勤工作人員遺留一大型航機輪檔</t>
    <phoneticPr fontId="1" type="noConversion"/>
  </si>
  <si>
    <t>1.航機輪檔由航務組場面席移離並帶回航務組。
2.通知台灣航勤加強督導改善。
3.台灣航勤於106年第2次跑道安全小組會議提報加強作業安全宣導及作業人員訓練，並於內部會議提出檢討提醒各作業人員注意。</t>
    <phoneticPr fontId="1" type="noConversion"/>
  </si>
  <si>
    <t>航警所張姓員警誤闖滑行道</t>
    <phoneticPr fontId="1" type="noConversion"/>
  </si>
  <si>
    <t>停止該員空側駕駛1個月</t>
    <phoneticPr fontId="1" type="noConversion"/>
  </si>
  <si>
    <t>1.航警所於106年第3次跑道安全小組會議提報將加強警員空側巡查路線熟悉訓練，請資深警員針對新進及支援空側巡查任務警員實施場面熟悉訓練，視其熟悉場面後再開始執行空側巡查任務。
2.航警所將此事件列為案例宣導，公告同仁周知。</t>
    <phoneticPr fontId="1" type="noConversion"/>
  </si>
  <si>
    <t>立榮地勤公司地勤車輛BC-097於貨運站行李輸送帶卸載行李時，車身與航站梁柱摩擦，致使梁柱防撞護條些微受損</t>
    <phoneticPr fontId="1" type="noConversion"/>
  </si>
  <si>
    <t>1.請立榮航勤加強督導改善。
2.立榮航勤於第3次跑道安全小組會議提報加強作業安全宣導及作業人員訓練，並於內部會議提出檢討提醒各作業人員注意。
3.立榮航勤回報該員已於日前離職。</t>
    <phoneticPr fontId="1" type="noConversion"/>
  </si>
  <si>
    <t>立榮航空公司蔡姓機務不慎掉落無線電乙只於6號停機坪後方N滑行道，造成FOD</t>
    <phoneticPr fontId="1" type="noConversion"/>
  </si>
  <si>
    <t>1.請長榮航太加強督導改善。
2.請長榮航太於跑道安全小組會議提報改善措施。</t>
    <phoneticPr fontId="1" type="noConversion"/>
  </si>
  <si>
    <t>火箭連環場道上遺留油漆廠商施工後的裝備器具，由於火箭連環場道緊臨06跑道頭，無人控管之裝備器具可能影響飛航安全</t>
    <phoneticPr fontId="1" type="noConversion"/>
  </si>
  <si>
    <t>1.所發現裝備器具已先請消防班同仁先行移除，暫置消防班，並請廠商置航務組說明原因後領回。
2.請業務組通知利宇營造加強督導改善。
3.請業務組於跑道安全小組會議提報改善措施。</t>
    <phoneticPr fontId="1" type="noConversion"/>
  </si>
  <si>
    <t>利宇營造施工人員於24環場道圍籬施工，由於該處位屬儀降設備敏感區，該處施工可能造成儀降訊號異常，影響航機起降作業</t>
    <phoneticPr fontId="1" type="noConversion"/>
  </si>
  <si>
    <t>1.告知利宇人員該處需於夜間施工，並引導施工人員車輛由2號門離開。
2.請業務組通知利宇營造加強督導改善。
3.請業務組於跑道安全小組會議提報改善措施。</t>
    <phoneticPr fontId="1" type="noConversion"/>
  </si>
  <si>
    <t xml:space="preserve">台灣航勤戴X軒所駕駛之關稅車（編號4398）於停駐作業時未放置輪檔，可能引起車輛滑入停機坪造成航機捧撞風險
</t>
    <phoneticPr fontId="1" type="noConversion"/>
  </si>
  <si>
    <t>中油公司余X玟駕駛加油車(CPC-607)時未攜帶駕駛許可證</t>
    <phoneticPr fontId="1" type="noConversion"/>
  </si>
  <si>
    <t>中油公司余X玟所駕駛之加油車(CPC-607)，未放置機場平面圖</t>
    <phoneticPr fontId="1" type="noConversion"/>
  </si>
  <si>
    <t>2</t>
  </si>
  <si>
    <t>蔡X雄</t>
  </si>
  <si>
    <t>蔡X倫</t>
    <phoneticPr fontId="15" type="noConversion"/>
  </si>
  <si>
    <t>吊扣場內駕照1週</t>
  </si>
  <si>
    <t>臺勤公司</t>
    <phoneticPr fontId="15" type="noConversion"/>
  </si>
  <si>
    <t>口頭勸導</t>
    <phoneticPr fontId="15" type="noConversion"/>
  </si>
  <si>
    <t>金怡和公司</t>
    <phoneticPr fontId="15" type="noConversion"/>
  </si>
  <si>
    <t>黃X傑</t>
    <phoneticPr fontId="15" type="noConversion"/>
  </si>
  <si>
    <t>「空側駕視熟悉訓練」記錄</t>
    <phoneticPr fontId="15" type="noConversion"/>
  </si>
  <si>
    <t>臺勤公司訓練實施記錄</t>
    <phoneticPr fontId="15" type="noConversion"/>
  </si>
  <si>
    <t>台灣航勤</t>
    <phoneticPr fontId="1" type="noConversion"/>
  </si>
  <si>
    <t>1.請台灣航勤於107年第1次跑道安全小組會議提報改善措施。
2.請台灣航勤加強作業安全宣導及作業人員訓練。
3.台灣航勤違規人員及相關作業人員訓練記錄於107年3月30日送至航務組。</t>
    <phoneticPr fontId="1" type="noConversion"/>
  </si>
  <si>
    <t>1.請中油公司於107年第1次跑道安全小組會議提報改善措施。
2.請中油公司提醒作業人員隨身攜帶身分證明文件及空側駕駛證。
3.中油公司違規人員及相關作業人員訓練記錄於107年3月29日送至航務組。</t>
    <phoneticPr fontId="1" type="noConversion"/>
  </si>
  <si>
    <t>1.請中油公司於107年第1次跑道安全小組會議提報改善措施。
2.請中油公司確認所有車輛均備妥機場平面圖，經於107年3月27日抽點2部加油車，均備妥機場平面圖。
3.中油公司違規人員及相關作業人員訓練記錄於107年3月29日送至航務組。</t>
    <phoneticPr fontId="1" type="noConversion"/>
  </si>
  <si>
    <t xml:space="preserve"> 航務日誌</t>
    <phoneticPr fontId="1" type="noConversion"/>
  </si>
  <si>
    <t>5月9日場面席航務日誌</t>
    <phoneticPr fontId="15" type="noConversion"/>
  </si>
  <si>
    <t>2月25日上午華信航空公司航機行後推時，發現有一部車輛從停機坪後方交通道通過，雖經華信公司機務發現立即舉手制止，但該車輛仍持續向前行駛，該事件可能造成航機與車輛碰撞之地安事件</t>
    <phoneticPr fontId="15" type="noConversion"/>
  </si>
  <si>
    <t>當日立榮航空班機B-17007到站作業時，行李車BC-078(駕駛員：李X賢)倒車靠機時未試踩煞車至全停，可導致碰撞航機風險</t>
    <phoneticPr fontId="15" type="noConversion"/>
  </si>
  <si>
    <t>李X賢</t>
    <phoneticPr fontId="15" type="noConversion"/>
  </si>
  <si>
    <t>林X翔</t>
    <phoneticPr fontId="15" type="noConversion"/>
  </si>
  <si>
    <t>立榮航勤</t>
    <phoneticPr fontId="15" type="noConversion"/>
  </si>
  <si>
    <t xml:space="preserve">臺勤公司蔡X倫於4月26日下班前將小貨車(車號:TAS3467)停放至1、2號機坪內，因車輛未停於停車格內，導致車輛違規停放
</t>
    <phoneticPr fontId="15" type="noConversion"/>
  </si>
  <si>
    <t>華信AE-767班次航機進入5號機坪時，臺勤公司蔡X雄未將行李盤車撤離停機坪淨空區域內，導致車輛違規停放</t>
    <phoneticPr fontId="15" type="noConversion"/>
  </si>
  <si>
    <t>1.航務組於發現後，請該廠商將人員及機具撤離，並請該廠商停止空橋施工。
2.當日(5月9日)下午該廠商採用樓梯車做為臨時作業平台維修空橋，防範發生工安事件。</t>
    <phoneticPr fontId="15" type="noConversion"/>
  </si>
  <si>
    <t>1.請臺勤公司加強督導改善。
2.請臺勤公司於107年第2次跑道安全小組會議提報改善情形。
3.臺勤公司於107年5月27日將違規人員「訓練實施記錄」送至航務組。</t>
    <phoneticPr fontId="15"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</si>
  <si>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車輛違規停放</t>
    </r>
    <phoneticPr fontId="7"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</si>
  <si>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車輛未放輪擋或拉手煞車</t>
    </r>
    <phoneticPr fontId="7" type="noConversion"/>
  </si>
  <si>
    <t>立榮航勤公司訓練課程記錄表</t>
    <phoneticPr fontId="15" type="noConversion"/>
  </si>
  <si>
    <t>臺勤公司訓練實施記錄</t>
  </si>
  <si>
    <t>金怡和公司黃X傑等3位作業人員，部分施工人員站立於堆高機前叉上所架設之梯架進行空橋維修，由於作業方式可能導致施工人員自高空跌落地面，請該公司停止使用堆高機前叉上所架設之梯架施工，並研擬採用高空作業車或其他具備高空作業安全設備維修空橋，避免發生意外事件</t>
    <phoneticPr fontId="15"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</si>
  <si>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</si>
  <si>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</si>
  <si>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</si>
  <si>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無照駕駛</t>
    </r>
    <phoneticPr fontId="7" type="noConversion"/>
  </si>
  <si>
    <r>
      <rPr>
        <sz val="14"/>
        <color theme="1"/>
        <rFont val="微軟正黑體"/>
        <family val="2"/>
        <charset val="136"/>
      </rPr>
      <t>製造</t>
    </r>
    <r>
      <rPr>
        <sz val="14"/>
        <color theme="1"/>
        <rFont val="Times New Roman"/>
        <family val="1"/>
      </rPr>
      <t>FOD</t>
    </r>
    <phoneticPr fontId="7" type="noConversion"/>
  </si>
  <si>
    <t>楊X陣</t>
    <phoneticPr fontId="15" type="noConversion"/>
  </si>
  <si>
    <t>臺勤公司</t>
  </si>
  <si>
    <t>楊X陣駕駛行李車(車號BC-097)因撞擊到站行李處理場之停車ㄇ型柱(1號停機坪後方)造成固定螺絲鬆脫，且ㄇ型柱移位</t>
    <phoneticPr fontId="15" type="noConversion"/>
  </si>
  <si>
    <t xml:space="preserve">經調閱華信航空1270班次後推離場影像，台勤公司交通道管制員許X毓提早撤離交通道管制崗位，為飛特立航空公司闖越航機事件之次級因素，可能造成危害航機運作事件
</t>
    <phoneticPr fontId="15" type="noConversion"/>
  </si>
  <si>
    <t>口頭勸導</t>
    <phoneticPr fontId="15" type="noConversion"/>
  </si>
  <si>
    <t>飛特立航空</t>
    <phoneticPr fontId="15" type="noConversion"/>
  </si>
  <si>
    <t>許X吉</t>
    <phoneticPr fontId="15" type="noConversion"/>
  </si>
  <si>
    <t>1.請臺勤公司加強督導改善。
2.臺勤公司於107年第2次跑道安全小組會議提報改善情形。
3.臺勤公司於107年5月8日將違規人員「訓練實施記錄」送至航務組。</t>
    <phoneticPr fontId="15" type="noConversion"/>
  </si>
  <si>
    <t>許X毓</t>
    <phoneticPr fontId="15" type="noConversion"/>
  </si>
  <si>
    <t>1(未使用安全之高空作業平台)</t>
    <phoneticPr fontId="15" type="noConversion"/>
  </si>
  <si>
    <t>1(提早撤離交通道管制崗位)</t>
    <phoneticPr fontId="15" type="noConversion"/>
  </si>
  <si>
    <t>吊扣許員場內駕照1週</t>
    <phoneticPr fontId="15" type="noConversion"/>
  </si>
  <si>
    <t>金門航空站107年場內違規事件總表</t>
    <phoneticPr fontId="1" type="noConversion"/>
  </si>
  <si>
    <t>金門尚義 機場107年空側地面違規事件統計表</t>
    <phoneticPr fontId="7" type="noConversion"/>
  </si>
  <si>
    <t>禾宏營造</t>
    <phoneticPr fontId="15" type="noConversion"/>
  </si>
  <si>
    <t>施工人員</t>
    <phoneticPr fontId="15" type="noConversion"/>
  </si>
  <si>
    <t>張X城</t>
  </si>
  <si>
    <t>1.請立榮航勤公司加強督導改善。
2.請立榮航勤公司於107年第3次跑道安全小組會議提報改善情形。
3.立榮航勤公司於107年9月23日將違規人員「訓練課程記錄表」送至航務組。</t>
    <phoneticPr fontId="15" type="noConversion"/>
  </si>
  <si>
    <t>吊扣陳員場內駕照2週</t>
    <phoneticPr fontId="15" type="noConversion"/>
  </si>
  <si>
    <t>飛特立航空</t>
  </si>
  <si>
    <t>陳X均</t>
    <phoneticPr fontId="15" type="noConversion"/>
  </si>
  <si>
    <t>立榮航空勤務員張X城駕駛之小拖車拖掛1盤車，未依規定行駛於1號機坪旁之車道，而逕穿越1號機坪前往貨運站，可能造成危害航機運作事件</t>
    <phoneticPr fontId="15" type="noConversion"/>
  </si>
  <si>
    <t>華信航空通報：AE1264班次，1142L該機在2號停機坪後推離場時，發現飛特立航空公司所屬之銀色廂型車於外交通道行駛時發生未注意航機後推，以致發生闖越航機事件，該事件可能造成航機與航機碰撞之地安事件</t>
    <phoneticPr fontId="15" type="noConversion"/>
  </si>
  <si>
    <t>1(從海側圍籬自行進出車輛)</t>
    <phoneticPr fontId="15" type="noConversion"/>
  </si>
  <si>
    <t xml:space="preserve">航務組場面席於下午巡視24環場道海側入口時，發現紅色24環場道管制告示牌損壞，並於附近之海側圍籬有車輛進出之輪胎痕跡，經詢該區域施工廠商(禾宏營造)，承認確有從海側圍籬自行進出車輛
</t>
    <phoneticPr fontId="15" type="noConversion"/>
  </si>
  <si>
    <t>金門航空站108年場內違規事件總表</t>
    <phoneticPr fontId="1" type="noConversion"/>
  </si>
  <si>
    <t>金門尚義 機場108年空側地面違規事件統計表</t>
    <phoneticPr fontId="7" type="noConversion"/>
  </si>
  <si>
    <t>口頭勸導</t>
    <phoneticPr fontId="15" type="noConversion"/>
  </si>
  <si>
    <t>徐X翔</t>
  </si>
  <si>
    <t>1.經查閱當時3、4號停機坪之錄影影像並向飛特立航空查證，該車(車號：RCC-9539)由許X吉駕駛，經確認無誤後，吊扣許員場內駕照1週(9月11日至9月17日)。
2.請飛特立航空於107年第3次跑道安全小組提報改善事宜。
3.飛特立航空於107年9月20日將違規人員「訓練考核表」送至航務組。</t>
    <phoneticPr fontId="15" type="noConversion"/>
  </si>
  <si>
    <t>違規人員「訓練考核表」</t>
    <phoneticPr fontId="15" type="noConversion"/>
  </si>
  <si>
    <t>違規人員「訓練課程記錄表」</t>
    <phoneticPr fontId="15" type="noConversion"/>
  </si>
  <si>
    <t>107年11月13日107TA金尚字第00071號函；107年度安全工作小組安全危害通案件通報(編號：KNH-2018-0034)</t>
    <phoneticPr fontId="15" type="noConversion"/>
  </si>
  <si>
    <t>航務日誌、施工申請單</t>
    <phoneticPr fontId="15" type="noConversion"/>
  </si>
  <si>
    <t>盈源工程</t>
    <phoneticPr fontId="15" type="noConversion"/>
  </si>
  <si>
    <t>陳X凡</t>
    <phoneticPr fontId="15" type="noConversion"/>
  </si>
  <si>
    <t>1.請立榮航勤公司加強督導改善。
2.請立榮航勤公司於107年第2次跑道安全小組會議提報改善情形。
3.立榮航勤公司於107年5月24日將違規人員「訓練課程記錄表」送至航務組。</t>
    <phoneticPr fontId="15" type="noConversion"/>
  </si>
  <si>
    <t>航警所</t>
    <phoneticPr fontId="15" type="noConversion"/>
  </si>
  <si>
    <t>塔台轉轉華信航空1270班次航機駕駛員通報：該機在3號停機坪後推離場時發現飛特立航空公司所屬之藍色卡車於外交通道行駛時發生闖越航機事件，可能造成危害航機運作事件</t>
    <phoneticPr fontId="15" type="noConversion"/>
  </si>
  <si>
    <t>扣照2週</t>
    <phoneticPr fontId="15" type="noConversion"/>
  </si>
  <si>
    <t>1.請助航台加強督導改善。
2.於107年第1次安全工作小組會議中討論風險降低策略。
3.助航台於107年第1次跑道安全小組會議提報加強作業安全宣導及作業人員訓練，並於內部會議提出檢討提醒各作業人員注意。
4.助航台於107年3月28日將違規人員「空側駕視熟悉訓練」記錄送至航務組。</t>
    <phoneticPr fontId="15" type="noConversion"/>
  </si>
  <si>
    <t>違規人員「訓練課程記錄表」</t>
    <phoneticPr fontId="15" type="noConversion"/>
  </si>
  <si>
    <t>華信航空AE-768班次航機於1457L後自3號停機坪後推離場時，航警所盧x萍警員所駕駛之巡邏車未發現該機離場，並自該航機後方之交通道通過，造成闖越航機事件，可能危害航機運作</t>
    <phoneticPr fontId="15" type="noConversion"/>
  </si>
  <si>
    <t>盧X萍</t>
    <phoneticPr fontId="15" type="noConversion"/>
  </si>
  <si>
    <t>裝備/車輛操作</t>
    <phoneticPr fontId="7" type="noConversion"/>
  </si>
  <si>
    <t>未依標誌或標線行駛</t>
    <phoneticPr fontId="7" type="noConversion"/>
  </si>
  <si>
    <t>作業安全</t>
    <phoneticPr fontId="7" type="noConversion"/>
  </si>
  <si>
    <r>
      <rPr>
        <sz val="14"/>
        <color theme="1"/>
        <rFont val="微軟正黑體"/>
        <family val="2"/>
        <charset val="136"/>
      </rPr>
      <t>製造</t>
    </r>
    <r>
      <rPr>
        <sz val="14"/>
        <color theme="1"/>
        <rFont val="Times New Roman"/>
        <family val="1"/>
      </rPr>
      <t>FOD</t>
    </r>
    <phoneticPr fontId="7" type="noConversion"/>
  </si>
  <si>
    <t>遠東航空FE-065班次航機(機號：B-28007)於0920L及華信航空AE-1263班次航機(機號：B-16829)於1130L進入1號停機坪後方滑行道道面修補區，因盈源工程未及時完工導致道面修補材未即時乾燥，前述2班次航機右主輪沾黏砂粒，並造成道面汙染，可能造成航機輪胎損傷或FOD事件。</t>
    <phoneticPr fontId="15" type="noConversion"/>
  </si>
  <si>
    <t xml:space="preserve">1. 由於1號停機坪後方滑行道修補材料經清晨巡場之目視檢查為表面乾燥，該處仍造成2次航機輪胎沾黏事件，場面席協調資料席於華信航空AE-1263班次航機離場後停止使用1號停機坪，並將後續使用該停機坪之航班更換至其他停機坪。
2. 因滑行道修補材料未及時乾燥，業務組協調廠商後續於滑行道施工時減少施工區域面積，倘施工區域過大時，將採取分日施工方式進行。
3. 業務組協調廠商於1月10日夜間完成滑行道道面汙染區域清理。
4. 業務組協調廠商於夜間跑道滑行道施工次日早晨0640L，配合航務組巡場。
</t>
    <phoneticPr fontId="15" type="noConversion"/>
  </si>
  <si>
    <t>航務組場面席於1號機坪巡視時發現由立榮航勤徐X翔駕駛之勤務車輛BC-096未遵循行駛路線，逕自穿越1號機坪至貨運站，可能造成航機與車輛碰撞事件</t>
    <phoneticPr fontId="15" type="noConversion"/>
  </si>
  <si>
    <t>違規人員「訓練考核表」</t>
    <phoneticPr fontId="15" type="noConversion"/>
  </si>
  <si>
    <t xml:space="preserve">1. 航務組場面席立即對徐員施以口頭勸導。
2. 請立榮航勤公司加強督導改善。
3. 立榮航勤公司於108年第1次跑道安全小組會議提報：已於內部會議提出檢討提醒各作業人員注意。
4. 立榮航勤公司於108年3月25日將違規人員「訓練課程記錄表」送至航務組備查。
</t>
    <phoneticPr fontId="15" type="noConversion"/>
  </si>
  <si>
    <t xml:space="preserve">1. 請航警所加強督導警員於空側駕駛車輛時必須提高警覺。
2. 航警所於108年第1次跑道安全小組會議提報：持續加強支援員警之場面駕駛訓練，並於內部會議提出檢討提醒各員警注意
3.航警所於3月26日將違規人員「訓練考核表」送至航務組備查。
</t>
    <phoneticPr fontId="15" type="noConversion"/>
  </si>
  <si>
    <t>1.經查閱當時3號停機坪之錄影影像並向飛特立航空查證，該車由機務陳X均駕駛，經確認無誤後，吊扣陳員場內駕照2週(11月9日至11月23日)。
2.請飛特立航空於107年第4次跑道安全小組提報改善事宜。
3.飛特立航空違規人員「訓練考核表」於107年11月26日送至航務組。</t>
    <phoneticPr fontId="15" type="noConversion"/>
  </si>
  <si>
    <t>1.請立榮航勤公司加強督導改善。
2.請立榮航勤公司於107年第4次跑道安全小組會議提報改善情形。
3.立榮航勤公司將違規人員「訓練課程記錄表」於107年11月23日送至航務組。</t>
    <phoneticPr fontId="15" type="noConversion"/>
  </si>
  <si>
    <t>1.請業務組通知監造單位(世曦工程顧問)及施工廠商切勿自行由該處圍籬進出本場，並依本站程序申請人員及車輛進出。
2.監造單位(世曦工程顧問)以107年11月13日107TA金尚字第00071號函請施工廠商(禾宏營造) 勿破壞本站既有環場道、保安圍籬及其他設施，以免衍生飛安問題。
3.列入107年度安全工作小組安全危害通案件通報(編號：KNH-2018-0034)，並於第4次安全工作小組會議討論風險降低策略。</t>
    <phoneticPr fontId="15" type="noConversion"/>
  </si>
  <si>
    <t>紀揚營造有限公司</t>
    <phoneticPr fontId="15" type="noConversion"/>
  </si>
  <si>
    <t>1. 本站108年4月11日金站業字第1085001827號函
2. 本站108年5月9日金站業字第1085000935號函</t>
    <phoneticPr fontId="15" type="noConversion"/>
  </si>
  <si>
    <t>1. 跑道地帶(A、B及C滑行道間排水V溝區域)堆放工程材料物件，行徑違反飛航安全，罰款新台幣2萬元。
2. 未妥善恢復工區環境整潔罰新台幣2,000元。</t>
    <phoneticPr fontId="15" type="noConversion"/>
  </si>
  <si>
    <t>朱X志
(代表人)</t>
    <phoneticPr fontId="15" type="noConversion"/>
  </si>
  <si>
    <t xml:space="preserve">1. 108年2月19日至2月20日有關本場1號停機坪旁勤務道路改善工程，紀揚營造有限公司未依施工計畫擅自施工因而阻絕本場勤務道路交通，嚴重影響本場空側交通勤務路線，且無視多方共同現場會勘決議，遲遲不予履行改善，最後本站為求本場交通恢復，偕同地勤業者及消防班同仁著手進行改善。
2. 紀揚營造有限公司於昔果山勤務道路改善工程施工，不慎損及金門助航臺障礙燈管線，金門助航臺屢次請紀揚營造有限公司予以復原，該廠商續行施作勤務道路工程卻遲遲不予修復管線，直至金門助航臺請求勒令停工，該廠商才履行承諾，修復完成。
3. 於108年3月29日至30日紀揚營造有限公司1號停機坪旁勤務道路改善工程近乎完工，工地現場仍堆放大量簡易工具如水管、掃把、廢棄輪胎及其他垃圾，頻頻勸導卻始終無實際改善作為。
4. 同108年3月29日至30日紀揚營造有限公司未經航務組許可，逕自於跑道地帶堆放數量眾多大型工程材料，跑道地帶依規定除助導航設施外禁止放置任何對航機有可能構成危害之物體
</t>
    <phoneticPr fontId="15" type="noConversion"/>
  </si>
  <si>
    <t>臺勤公司</t>
    <phoneticPr fontId="15" type="noConversion"/>
  </si>
  <si>
    <t>口頭勸導</t>
    <phoneticPr fontId="15" type="noConversion"/>
  </si>
  <si>
    <t>口頭勸導</t>
    <phoneticPr fontId="15" type="noConversion"/>
  </si>
  <si>
    <t>李X鐸</t>
    <phoneticPr fontId="15" type="noConversion"/>
  </si>
  <si>
    <t>1. 由於該公司未適時實施改善施工區域FOD減量措施，並於跑道地帶內堆置可能損壞航機之工程材料，本站以108年4月11日金站業字第1085001827號函、108年5月9日金站業字第1085000935號函以違反機場施工安全規定及契約裁罰。
2. 由於施工區域FOD及跑道地帶內堆置可能損壞航機之工程材料均可能影響航機運作，後續列入本站安全工作小組安全危害通案件辦理風險降低策略。</t>
    <phoneticPr fontId="15" type="noConversion"/>
  </si>
  <si>
    <t>經查閱2號停機坪監視影像，臺勤公司李X鐸於1111L時駕駛行李車(車號TAS 3471)至2號停機坪載運華信航空765/766班次旅客行李時，將該車停放於2號停機坪空橋下方之紅色實線之空橋作業區域內，經場面席勸導後駛離，該處為空橋作業專用區域禁止停放車輛裝備</t>
    <phoneticPr fontId="15" type="noConversion"/>
  </si>
  <si>
    <t xml:space="preserve">1.請臺勤公司加強督導改善。
2.臺勤公司於107年第3次跑道安全小組會議提報改善情形。
3.台灣航勤於107年9月25日將違規人員及相關作業人員訓練記錄送至航務組。
</t>
    <phoneticPr fontId="15" type="noConversion"/>
  </si>
  <si>
    <t>違規人員及相關作業人員訓練記錄</t>
    <phoneticPr fontId="15" type="noConversion"/>
  </si>
  <si>
    <t>違規人員及相關作業人員訓練記錄</t>
    <phoneticPr fontId="15" type="noConversion"/>
  </si>
  <si>
    <t>航務組場面席上午巡視停機坪時，發現臺勤於6號停機坪登機廊道停車處，3部地勤車輛(2部新進保稅車及1部電動高爾夫球車)未放置輪檔，經查違規人員為盧X祥等3員，並施以口頭勸導。</t>
    <phoneticPr fontId="15" type="noConversion"/>
  </si>
  <si>
    <t>盧X祥、蔡X倫、戴X軒</t>
    <phoneticPr fontId="15" type="noConversion"/>
  </si>
  <si>
    <t xml:space="preserve">1.請臺勤公司加強督導改善。
2.請臺勤公司於108年第2次跑道安全小組會議提報改善情形。
3.台灣航勤於108年6月7日將違規人員及相關作業人員訓練記錄送至航務組。
</t>
    <phoneticPr fontId="15" type="noConversion"/>
  </si>
  <si>
    <t xml:space="preserve">1.請臺勤公司加強督導改善。
2.請臺勤公司於108年第3次跑道安全小組會議提報改善情形。
3.台灣航勤於108年7月11日將違規人員及相關作業人員訓練記錄送至航務組。
</t>
    <phoneticPr fontId="15" type="noConversion"/>
  </si>
  <si>
    <t>違規人員及相關作業人員訓練記錄</t>
    <phoneticPr fontId="15" type="noConversion"/>
  </si>
  <si>
    <t>臺勤公司</t>
    <phoneticPr fontId="15" type="noConversion"/>
  </si>
  <si>
    <t>口頭勸導</t>
    <phoneticPr fontId="15" type="noConversion"/>
  </si>
  <si>
    <t>許X旭</t>
    <phoneticPr fontId="15" type="noConversion"/>
  </si>
  <si>
    <t>8</t>
    <phoneticPr fontId="15" type="noConversion"/>
  </si>
  <si>
    <t>立榮地勤</t>
    <phoneticPr fontId="15" type="noConversion"/>
  </si>
  <si>
    <t>航務組場面席於7月5日10時30分巡查地勤公司空側作業情形時，發現台勤作業人員許X旭未將遠東登機扶梯依規定擺放於裝備停放區內，可能造成航機與裝備碰撞事件。</t>
    <phoneticPr fontId="15" type="noConversion"/>
  </si>
  <si>
    <t>航務組場面席於11月13日10時30分巡查小三通直掛空側作業情形時，發現立榮航空客艙資源回收垃圾大量堆積於該區域，該舉違反本站停機坪安全管理作業規定</t>
    <phoneticPr fontId="15" type="noConversion"/>
  </si>
  <si>
    <t xml:space="preserve">1.請臺勤公司於內部會議檢討改善。
2.請臺勤公司於108年第3次跑道安全小組會議提報改善情形。
3.台灣航勤於108年9月15日將違規人員及相關作業人員訓練記錄送至航務組。
</t>
    <phoneticPr fontId="15" type="noConversion"/>
  </si>
  <si>
    <t xml:space="preserve">1.請立榮地勤相關負責人加強內部人員督導改善，做好內部組織溝通協調確切傳達相關違規事宜。
2.航務組場面席執行空側巡場時檢驗該公司後續改善情形。
</t>
    <phoneticPr fontId="15" type="noConversion"/>
  </si>
  <si>
    <t>立榮地勤公司</t>
    <phoneticPr fontId="15" type="noConversion"/>
  </si>
  <si>
    <t>11月13日</t>
    <phoneticPr fontId="15" type="noConversion"/>
  </si>
  <si>
    <t>違規人員及相關作業人員訓練記錄</t>
    <phoneticPr fontId="15" type="noConversion"/>
  </si>
  <si>
    <t>執行本次違規案例宣達事宜並檢送相關作業宣導記錄備查</t>
    <phoneticPr fontId="15" type="noConversion"/>
  </si>
  <si>
    <t>金門航空站109年場內違規事件總表</t>
    <phoneticPr fontId="1" type="noConversion"/>
  </si>
  <si>
    <t>金門尚義 機場109年空側地面違規事件統計表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</si>
</sst>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m&quot;月&quot;d&quot;日&quot;;@"/>
  </numFmts>
  <fonts count="41" x14ac:knownFonts="1">
    <font>
      <sz val="12"/>
      <color theme="1"/>
      <name val="新細明體"/>
      <family val="1"/>
      <charset val="136"/>
      <scheme val="minor"/>
    </font>
    <font>
      <sz val="9"/>
      <name val="新細明體"/>
      <family val="1"/>
      <charset val="136"/>
    </font>
    <font>
      <sz val="20"/>
      <color indexed="8"/>
      <name val="標楷體"/>
      <family val="4"/>
      <charset val="136"/>
    </font>
    <font>
      <sz val="12"/>
      <color indexed="8"/>
      <name val="標楷體"/>
      <family val="4"/>
      <charset val="136"/>
    </font>
    <font>
      <sz val="14"/>
      <color indexed="8"/>
      <name val="標楷體"/>
      <family val="4"/>
      <charset val="136"/>
    </font>
    <font>
      <sz val="12"/>
      <color theme="1"/>
      <name val="新細明體"/>
      <family val="1"/>
      <charset val="136"/>
      <scheme val="minor"/>
    </font>
    <font>
      <b/>
      <sz val="16"/>
      <color theme="1"/>
      <name val="微軟正黑體"/>
      <family val="2"/>
      <charset val="136"/>
    </font>
    <font>
      <sz val="9"/>
      <name val="新細明體"/>
      <family val="2"/>
      <charset val="136"/>
      <scheme val="minor"/>
    </font>
    <font>
      <sz val="14"/>
      <color theme="1"/>
      <name val="Times New Roman"/>
      <family val="1"/>
    </font>
    <font>
      <sz val="14"/>
      <color theme="1"/>
      <name val="微軟正黑體"/>
      <family val="2"/>
      <charset val="136"/>
    </font>
    <font>
      <sz val="14"/>
      <color theme="1"/>
      <name val="新細明體"/>
      <family val="2"/>
      <charset val="136"/>
      <scheme val="minor"/>
    </font>
    <font>
      <sz val="14"/>
      <color theme="1"/>
      <name val="細明體"/>
      <family val="3"/>
      <charset val="136"/>
    </font>
    <font>
      <sz val="12"/>
      <color theme="1"/>
      <name val="標楷體"/>
      <family val="4"/>
      <charset val="136"/>
    </font>
    <font>
      <sz val="10"/>
      <color theme="1"/>
      <name val="新細明體"/>
      <family val="2"/>
      <charset val="136"/>
      <scheme val="minor"/>
    </font>
    <font>
      <sz val="12"/>
      <name val="標楷體"/>
      <family val="4"/>
      <charset val="136"/>
    </font>
    <font>
      <sz val="9"/>
      <name val="新細明體"/>
      <family val="1"/>
      <charset val="136"/>
      <scheme val="minor"/>
    </font>
    <font>
      <sz val="14"/>
      <name val="標楷體"/>
      <family val="4"/>
      <charset val="136"/>
    </font>
    <font>
      <sz val="12"/>
      <name val="新細明體"/>
      <family val="1"/>
      <charset val="136"/>
      <scheme val="minor"/>
    </font>
    <font>
      <sz val="14"/>
      <color theme="1"/>
      <name val="標楷體"/>
      <family val="4"/>
      <charset val="136"/>
    </font>
    <font>
      <b/>
      <sz val="22"/>
      <color theme="1"/>
      <name val="微軟正黑體"/>
      <family val="2"/>
      <charset val="136"/>
    </font>
    <font>
      <sz val="22"/>
      <color theme="1"/>
      <name val="新細明體"/>
      <family val="1"/>
      <charset val="136"/>
      <scheme val="minor"/>
    </font>
    <font>
      <b/>
      <sz val="16"/>
      <name val="微軟正黑體"/>
      <family val="2"/>
      <charset val="136"/>
    </font>
    <font>
      <sz val="14"/>
      <name val="Times New Roman"/>
      <family val="1"/>
    </font>
    <font>
      <sz val="14"/>
      <name val="微軟正黑體"/>
      <family val="2"/>
      <charset val="136"/>
    </font>
    <font>
      <sz val="14"/>
      <name val="新細明體"/>
      <family val="2"/>
      <charset val="136"/>
      <scheme val="minor"/>
    </font>
    <font>
      <sz val="14"/>
      <name val="細明體"/>
      <family val="3"/>
      <charset val="136"/>
    </font>
    <font>
      <b/>
      <sz val="12"/>
      <color rgb="FF0070C0"/>
      <name val="新細明體"/>
      <family val="1"/>
      <charset val="136"/>
      <scheme val="minor"/>
    </font>
    <font>
      <sz val="12"/>
      <color rgb="FFC00000"/>
      <name val="新細明體"/>
      <family val="1"/>
      <charset val="136"/>
      <scheme val="minor"/>
    </font>
    <font>
      <sz val="14"/>
      <color rgb="FFC00000"/>
      <name val="Times New Roman"/>
      <family val="1"/>
    </font>
    <font>
      <sz val="14"/>
      <color rgb="FFC00000"/>
      <name val="微軟正黑體"/>
      <family val="2"/>
      <charset val="136"/>
    </font>
    <font>
      <sz val="14"/>
      <color rgb="FFC00000"/>
      <name val="標楷體"/>
      <family val="4"/>
      <charset val="136"/>
    </font>
    <font>
      <sz val="14"/>
      <color rgb="FFC00000"/>
      <name val="新細明體"/>
      <family val="2"/>
      <charset val="136"/>
      <scheme val="minor"/>
    </font>
    <font>
      <b/>
      <sz val="14"/>
      <color rgb="FF0070C0"/>
      <name val="標楷體"/>
      <family val="4"/>
      <charset val="136"/>
    </font>
    <font>
      <sz val="10"/>
      <color theme="1"/>
      <name val="新細明體"/>
      <family val="1"/>
      <charset val="136"/>
      <scheme val="minor"/>
    </font>
    <font>
      <b/>
      <sz val="10"/>
      <color rgb="FF0070C0"/>
      <name val="新細明體"/>
      <family val="1"/>
      <charset val="136"/>
      <scheme val="minor"/>
    </font>
    <font>
      <b/>
      <sz val="12"/>
      <color rgb="FF0070C0"/>
      <name val="標楷體"/>
      <family val="4"/>
      <charset val="136"/>
    </font>
    <font>
      <sz val="10"/>
      <name val="新細明體"/>
      <family val="1"/>
      <charset val="136"/>
      <scheme val="minor"/>
    </font>
    <font>
      <sz val="12"/>
      <color rgb="FF0070C0"/>
      <name val="新細明體"/>
      <family val="1"/>
      <charset val="136"/>
      <scheme val="minor"/>
    </font>
    <font>
      <sz val="12"/>
      <color rgb="FFFF0000"/>
      <name val="標楷體"/>
      <family val="4"/>
      <charset val="136"/>
    </font>
    <font>
      <b/>
      <sz val="12"/>
      <color rgb="FFFF0000"/>
      <name val="標楷體"/>
      <family val="4"/>
      <charset val="136"/>
    </font>
    <font>
      <b/>
      <sz val="12"/>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135">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xf numFmtId="0" fontId="0" fillId="0" borderId="0" xfId="0" applyAlignment="1">
      <alignment vertical="center"/>
    </xf>
    <xf numFmtId="0" fontId="8" fillId="0" borderId="4" xfId="0" applyFont="1" applyBorder="1" applyAlignment="1">
      <alignment horizontal="center" vertical="center" wrapText="1"/>
    </xf>
    <xf numFmtId="0" fontId="10" fillId="0" borderId="5" xfId="0" applyFont="1" applyBorder="1" applyAlignment="1">
      <alignment horizontal="center" vertical="center"/>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0" xfId="0" applyFont="1" applyAlignment="1">
      <alignment vertical="center"/>
    </xf>
    <xf numFmtId="0" fontId="0" fillId="0" borderId="1" xfId="0" applyBorder="1" applyAlignment="1">
      <alignment vertical="center"/>
    </xf>
    <xf numFmtId="0" fontId="6" fillId="0" borderId="0" xfId="0" applyFont="1" applyAlignment="1">
      <alignment horizontal="center" vertical="center"/>
    </xf>
    <xf numFmtId="176" fontId="4" fillId="0" borderId="1" xfId="1" applyNumberFormat="1"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Font="1"/>
    <xf numFmtId="0" fontId="3" fillId="0" borderId="1" xfId="0" quotePrefix="1" applyFont="1" applyBorder="1" applyAlignment="1">
      <alignment horizontal="center" vertical="center"/>
    </xf>
    <xf numFmtId="0" fontId="0" fillId="0" borderId="0" xfId="0" applyFont="1" applyAlignment="1">
      <alignment vertical="center"/>
    </xf>
    <xf numFmtId="0" fontId="13" fillId="0" borderId="1" xfId="0" applyFont="1" applyBorder="1" applyAlignment="1">
      <alignment vertical="center"/>
    </xf>
    <xf numFmtId="0" fontId="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177" fontId="14"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6" fillId="0" borderId="1" xfId="1" applyFont="1" applyBorder="1" applyAlignment="1">
      <alignment horizontal="center" vertical="center" wrapText="1"/>
    </xf>
    <xf numFmtId="176" fontId="16" fillId="0" borderId="1" xfId="1" applyNumberFormat="1" applyFont="1" applyBorder="1" applyAlignment="1">
      <alignment horizontal="center" vertical="center"/>
    </xf>
    <xf numFmtId="0" fontId="17" fillId="0" borderId="1" xfId="0" applyFont="1" applyBorder="1" applyAlignment="1">
      <alignment vertical="center"/>
    </xf>
    <xf numFmtId="0" fontId="17" fillId="0" borderId="0" xfId="0" applyFont="1" applyAlignment="1">
      <alignment vertical="center"/>
    </xf>
    <xf numFmtId="0" fontId="18" fillId="0" borderId="1" xfId="1" applyFont="1" applyBorder="1" applyAlignment="1">
      <alignment horizontal="center" vertical="center" wrapText="1"/>
    </xf>
    <xf numFmtId="176" fontId="18" fillId="0" borderId="1" xfId="1" applyNumberFormat="1" applyFont="1" applyBorder="1" applyAlignment="1">
      <alignment horizontal="center" vertical="center"/>
    </xf>
    <xf numFmtId="177"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quotePrefix="1" applyFont="1" applyBorder="1" applyAlignment="1">
      <alignment horizontal="center" vertical="center"/>
    </xf>
    <xf numFmtId="177" fontId="3" fillId="0" borderId="1" xfId="0" quotePrefix="1" applyNumberFormat="1" applyFont="1" applyBorder="1" applyAlignment="1">
      <alignment horizontal="center" vertical="center"/>
    </xf>
    <xf numFmtId="0" fontId="22" fillId="0" borderId="4" xfId="0" applyFont="1" applyBorder="1" applyAlignment="1">
      <alignment horizontal="center" vertical="center" wrapText="1"/>
    </xf>
    <xf numFmtId="0" fontId="24" fillId="0" borderId="5" xfId="0" applyFont="1" applyBorder="1" applyAlignment="1">
      <alignment horizontal="center" vertical="center"/>
    </xf>
    <xf numFmtId="0" fontId="25" fillId="0" borderId="1" xfId="0" applyFont="1" applyBorder="1" applyAlignment="1">
      <alignment horizontal="left" vertical="center" wrapText="1"/>
    </xf>
    <xf numFmtId="0" fontId="23"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vertical="center"/>
    </xf>
    <xf numFmtId="177" fontId="14" fillId="0" borderId="1" xfId="0" quotePrefix="1" applyNumberFormat="1" applyFont="1" applyBorder="1" applyAlignment="1">
      <alignment horizontal="center" vertical="center"/>
    </xf>
    <xf numFmtId="0" fontId="17" fillId="0" borderId="0" xfId="0" applyFont="1"/>
    <xf numFmtId="0" fontId="14" fillId="0" borderId="1" xfId="0" applyFont="1" applyBorder="1" applyAlignment="1">
      <alignment vertical="center" wrapText="1"/>
    </xf>
    <xf numFmtId="0" fontId="27" fillId="0" borderId="1" xfId="0" applyFont="1" applyBorder="1" applyAlignment="1">
      <alignment vertical="center"/>
    </xf>
    <xf numFmtId="0" fontId="28" fillId="0" borderId="1" xfId="0" applyFont="1" applyBorder="1" applyAlignment="1">
      <alignment horizontal="center" vertical="center" wrapText="1"/>
    </xf>
    <xf numFmtId="0" fontId="30" fillId="0" borderId="1" xfId="1" applyFont="1" applyBorder="1" applyAlignment="1">
      <alignment horizontal="center" vertical="center" wrapText="1"/>
    </xf>
    <xf numFmtId="176" fontId="30" fillId="0" borderId="1" xfId="1"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horizontal="left" vertical="center" wrapText="1"/>
    </xf>
    <xf numFmtId="0" fontId="2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xf>
    <xf numFmtId="177" fontId="12" fillId="0" borderId="1" xfId="0" quotePrefix="1" applyNumberFormat="1" applyFont="1" applyBorder="1" applyAlignment="1">
      <alignment horizontal="center" vertical="center"/>
    </xf>
    <xf numFmtId="0" fontId="12" fillId="0" borderId="1" xfId="0" applyFont="1" applyBorder="1" applyAlignment="1">
      <alignment vertical="center" wrapText="1"/>
    </xf>
    <xf numFmtId="0" fontId="33" fillId="0" borderId="1" xfId="0" applyFont="1" applyBorder="1" applyAlignment="1">
      <alignment vertical="center" wrapText="1"/>
    </xf>
    <xf numFmtId="0" fontId="17" fillId="0" borderId="1" xfId="0" applyFont="1" applyBorder="1" applyAlignment="1">
      <alignment vertical="center"/>
    </xf>
    <xf numFmtId="0" fontId="32" fillId="0" borderId="1" xfId="1" applyFont="1" applyFill="1" applyBorder="1" applyAlignment="1">
      <alignment horizontal="center" vertical="center" wrapText="1"/>
    </xf>
    <xf numFmtId="176" fontId="32" fillId="0" borderId="1" xfId="1" applyNumberFormat="1" applyFont="1" applyFill="1" applyBorder="1" applyAlignment="1">
      <alignment horizontal="center" vertical="center"/>
    </xf>
    <xf numFmtId="0" fontId="26" fillId="0" borderId="1" xfId="0" applyFont="1" applyFill="1" applyBorder="1" applyAlignment="1">
      <alignment vertical="center"/>
    </xf>
    <xf numFmtId="0" fontId="34" fillId="0" borderId="1" xfId="0" applyFont="1" applyFill="1" applyBorder="1" applyAlignment="1">
      <alignment vertical="center" wrapText="1"/>
    </xf>
    <xf numFmtId="0" fontId="26" fillId="0" borderId="0" xfId="0" applyFont="1" applyFill="1" applyAlignment="1">
      <alignment vertical="center"/>
    </xf>
    <xf numFmtId="0" fontId="8" fillId="0" borderId="1" xfId="0" applyFont="1" applyBorder="1" applyAlignment="1">
      <alignment horizontal="center" vertical="center" wrapText="1"/>
    </xf>
    <xf numFmtId="0" fontId="35" fillId="0" borderId="1" xfId="1" applyFont="1" applyBorder="1" applyAlignment="1">
      <alignment horizontal="center" vertical="center" wrapText="1"/>
    </xf>
    <xf numFmtId="0" fontId="17" fillId="0" borderId="1" xfId="0" applyFont="1" applyBorder="1" applyAlignment="1">
      <alignment vertical="center"/>
    </xf>
    <xf numFmtId="0" fontId="36" fillId="0" borderId="1" xfId="0" applyFont="1" applyBorder="1" applyAlignment="1">
      <alignment vertical="center" wrapText="1"/>
    </xf>
    <xf numFmtId="0" fontId="14" fillId="0" borderId="1" xfId="1" applyFont="1" applyBorder="1" applyAlignment="1">
      <alignment horizontal="center" vertical="center" wrapText="1"/>
    </xf>
    <xf numFmtId="176" fontId="14"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176" fontId="12" fillId="0" borderId="1" xfId="1" applyNumberFormat="1" applyFont="1" applyBorder="1" applyAlignment="1">
      <alignment horizontal="center" vertical="center"/>
    </xf>
    <xf numFmtId="0" fontId="0" fillId="0" borderId="1" xfId="0" applyFont="1" applyBorder="1" applyAlignment="1">
      <alignment horizontal="center" vertical="center"/>
    </xf>
    <xf numFmtId="0" fontId="37" fillId="0" borderId="0" xfId="0" applyFont="1"/>
    <xf numFmtId="0" fontId="37" fillId="0" borderId="0" xfId="0" applyFont="1" applyAlignment="1">
      <alignment vertical="center"/>
    </xf>
    <xf numFmtId="177" fontId="38" fillId="0" borderId="1" xfId="0" quotePrefix="1" applyNumberFormat="1" applyFont="1" applyBorder="1" applyAlignment="1">
      <alignment horizontal="center" vertical="center"/>
    </xf>
    <xf numFmtId="177"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9" fillId="0" borderId="1" xfId="1" applyFont="1" applyBorder="1" applyAlignment="1">
      <alignment horizontal="center" vertical="center" wrapText="1"/>
    </xf>
    <xf numFmtId="176" fontId="39" fillId="0" borderId="1" xfId="1" applyNumberFormat="1" applyFont="1" applyBorder="1" applyAlignment="1">
      <alignment horizontal="center" vertical="center"/>
    </xf>
    <xf numFmtId="0" fontId="40"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11" fillId="0" borderId="4" xfId="0" applyFont="1" applyBorder="1" applyAlignment="1">
      <alignment horizontal="left" vertical="center" wrapText="1"/>
    </xf>
    <xf numFmtId="0" fontId="0" fillId="0" borderId="5"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9" fillId="0" borderId="4"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8" fillId="0" borderId="4" xfId="0" applyFont="1" applyBorder="1" applyAlignment="1">
      <alignment horizontal="center" vertical="center" wrapText="1"/>
    </xf>
    <xf numFmtId="0" fontId="0" fillId="0" borderId="6" xfId="0" applyFont="1" applyBorder="1" applyAlignment="1">
      <alignment vertical="center"/>
    </xf>
    <xf numFmtId="0" fontId="1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9" fillId="0" borderId="6" xfId="0" applyFont="1" applyBorder="1" applyAlignment="1">
      <alignment horizontal="center" vertical="center" wrapText="1"/>
    </xf>
    <xf numFmtId="0" fontId="21" fillId="0" borderId="3" xfId="0" applyFont="1" applyBorder="1" applyAlignment="1">
      <alignment horizontal="center" vertical="center"/>
    </xf>
    <xf numFmtId="0" fontId="17" fillId="0" borderId="3"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22"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23" fillId="0" borderId="4" xfId="0" applyFont="1" applyBorder="1" applyAlignment="1">
      <alignment horizontal="center" vertical="center" wrapText="1"/>
    </xf>
    <xf numFmtId="0" fontId="17" fillId="0" borderId="5" xfId="0" applyFont="1" applyBorder="1" applyAlignment="1">
      <alignment horizontal="center" vertical="center"/>
    </xf>
    <xf numFmtId="0" fontId="22" fillId="0" borderId="4" xfId="0" applyFont="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vertical="center"/>
    </xf>
  </cellXfs>
  <cellStyles count="2">
    <cellStyle name="一般" xfId="0" builtinId="0"/>
    <cellStyle name="一般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8728075" y="180975"/>
          <a:ext cx="88265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2" name="文字方塊 1"/>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7073282" y="0"/>
          <a:ext cx="9569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72447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4" name="文字方塊 3"/>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537882</xdr:colOff>
      <xdr:row>0</xdr:row>
      <xdr:rowOff>0</xdr:rowOff>
    </xdr:from>
    <xdr:to>
      <xdr:col>24</xdr:col>
      <xdr:colOff>237565</xdr:colOff>
      <xdr:row>0</xdr:row>
      <xdr:rowOff>257175</xdr:rowOff>
    </xdr:to>
    <xdr:sp macro="" textlink="">
      <xdr:nvSpPr>
        <xdr:cNvPr id="3" name="文字方塊 2"/>
        <xdr:cNvSpPr txBox="1"/>
      </xdr:nvSpPr>
      <xdr:spPr>
        <a:xfrm>
          <a:off x="17234647" y="0"/>
          <a:ext cx="1066800"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3" name="文字方塊 2"/>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1"/>
  <sheetViews>
    <sheetView zoomScale="70" zoomScaleNormal="70" workbookViewId="0">
      <pane ySplit="2" topLeftCell="A3" activePane="bottomLeft" state="frozen"/>
      <selection pane="bottomLeft" activeCell="J3" sqref="J3"/>
    </sheetView>
  </sheetViews>
  <sheetFormatPr defaultRowHeight="17" x14ac:dyDescent="0.4"/>
  <cols>
    <col min="1" max="2" width="11" customWidth="1"/>
    <col min="3" max="3" width="12.36328125" customWidth="1"/>
    <col min="4" max="4" width="13.7265625" customWidth="1"/>
    <col min="5" max="5" width="42.453125" customWidth="1"/>
    <col min="6" max="6" width="11.08984375" customWidth="1"/>
    <col min="7" max="7" width="29" customWidth="1"/>
    <col min="8" max="8" width="22.08984375" customWidth="1"/>
  </cols>
  <sheetData>
    <row r="1" spans="1:12" ht="37.5" customHeight="1" x14ac:dyDescent="0.4">
      <c r="A1" s="100" t="s">
        <v>320</v>
      </c>
      <c r="B1" s="100"/>
      <c r="C1" s="100"/>
      <c r="D1" s="100"/>
      <c r="E1" s="100"/>
      <c r="F1" s="100"/>
      <c r="G1" s="100"/>
      <c r="H1" s="100"/>
    </row>
    <row r="2" spans="1:12" s="25" customFormat="1" ht="21" customHeight="1" x14ac:dyDescent="0.4">
      <c r="A2" s="23" t="s">
        <v>130</v>
      </c>
      <c r="B2" s="23" t="s">
        <v>1</v>
      </c>
      <c r="C2" s="23" t="s">
        <v>2</v>
      </c>
      <c r="D2" s="23" t="s">
        <v>0</v>
      </c>
      <c r="E2" s="23" t="s">
        <v>89</v>
      </c>
      <c r="F2" s="23" t="s">
        <v>4</v>
      </c>
      <c r="G2" s="23" t="s">
        <v>3</v>
      </c>
      <c r="H2" s="24" t="s">
        <v>7</v>
      </c>
    </row>
    <row r="3" spans="1:12" s="57" customFormat="1" ht="375" customHeight="1" x14ac:dyDescent="0.4">
      <c r="A3" s="56"/>
      <c r="B3" s="33"/>
      <c r="C3" s="30"/>
      <c r="D3" s="30"/>
      <c r="E3" s="32"/>
      <c r="F3" s="32"/>
      <c r="G3" s="31"/>
      <c r="H3" s="58"/>
      <c r="L3" s="38"/>
    </row>
    <row r="4" spans="1:12" s="57" customFormat="1" ht="184.5" customHeight="1" x14ac:dyDescent="0.4">
      <c r="A4" s="56"/>
      <c r="B4" s="33"/>
      <c r="C4" s="30"/>
      <c r="D4" s="30"/>
      <c r="E4" s="32"/>
      <c r="F4" s="32"/>
      <c r="G4" s="31"/>
      <c r="H4" s="58"/>
      <c r="L4" s="38"/>
    </row>
    <row r="5" spans="1:12" s="57" customFormat="1" ht="213" customHeight="1" x14ac:dyDescent="0.4">
      <c r="A5" s="56"/>
      <c r="B5" s="33"/>
      <c r="C5" s="30"/>
      <c r="D5" s="30"/>
      <c r="E5" s="32"/>
      <c r="F5" s="32"/>
      <c r="G5" s="31"/>
      <c r="H5" s="58"/>
      <c r="L5" s="38"/>
    </row>
    <row r="6" spans="1:12" s="57" customFormat="1" ht="409.5" customHeight="1" x14ac:dyDescent="0.4">
      <c r="A6" s="56"/>
      <c r="B6" s="33"/>
      <c r="C6" s="32"/>
      <c r="D6" s="32"/>
      <c r="E6" s="31"/>
      <c r="F6" s="32"/>
      <c r="G6" s="31"/>
      <c r="H6" s="58"/>
      <c r="L6" s="38"/>
    </row>
    <row r="7" spans="1:12" s="57" customFormat="1" ht="390.75" customHeight="1" x14ac:dyDescent="0.4">
      <c r="A7" s="56"/>
      <c r="B7" s="33"/>
      <c r="C7" s="32"/>
      <c r="D7" s="32"/>
      <c r="E7" s="31"/>
      <c r="F7" s="32"/>
      <c r="G7" s="31"/>
      <c r="H7" s="58"/>
      <c r="L7" s="38"/>
    </row>
    <row r="8" spans="1:12" s="57" customFormat="1" ht="183.75" customHeight="1" x14ac:dyDescent="0.4">
      <c r="A8" s="56"/>
      <c r="B8" s="33"/>
      <c r="C8" s="32"/>
      <c r="D8" s="32"/>
      <c r="E8" s="31"/>
      <c r="F8" s="32"/>
      <c r="G8" s="31"/>
      <c r="H8" s="58"/>
      <c r="L8" s="38"/>
    </row>
    <row r="9" spans="1:12" s="88" customFormat="1" ht="183.75" customHeight="1" x14ac:dyDescent="0.4">
      <c r="A9" s="56"/>
      <c r="B9" s="33"/>
      <c r="C9" s="32"/>
      <c r="D9" s="32"/>
      <c r="E9" s="31"/>
      <c r="F9" s="32"/>
      <c r="G9" s="31"/>
      <c r="H9" s="58"/>
      <c r="L9" s="89"/>
    </row>
    <row r="10" spans="1:12" s="25" customFormat="1" ht="159" customHeight="1" x14ac:dyDescent="0.4">
      <c r="A10" s="90"/>
      <c r="B10" s="91"/>
      <c r="C10" s="92"/>
      <c r="D10" s="92"/>
      <c r="E10" s="93"/>
      <c r="F10" s="93"/>
      <c r="G10" s="94"/>
      <c r="H10" s="92"/>
      <c r="L10" s="31"/>
    </row>
    <row r="11" spans="1:12" ht="91.5" customHeight="1" x14ac:dyDescent="0.4">
      <c r="A11" s="101" t="s">
        <v>142</v>
      </c>
      <c r="B11" s="101"/>
      <c r="C11" s="101"/>
      <c r="D11" s="101"/>
      <c r="E11" s="101"/>
      <c r="F11" s="101"/>
      <c r="G11" s="101"/>
      <c r="H11" s="101"/>
    </row>
  </sheetData>
  <mergeCells count="2">
    <mergeCell ref="A1:H1"/>
    <mergeCell ref="A11:H11"/>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zoomScale="70" zoomScaleNormal="70" workbookViewId="0">
      <selection activeCell="I32" sqref="I32"/>
    </sheetView>
  </sheetViews>
  <sheetFormatPr defaultColWidth="9" defaultRowHeight="17" x14ac:dyDescent="0.4"/>
  <cols>
    <col min="1" max="2" width="15.08984375" style="5" customWidth="1"/>
    <col min="3" max="6" width="11.26953125" style="5" customWidth="1"/>
    <col min="7" max="16384" width="9" style="5"/>
  </cols>
  <sheetData>
    <row r="1" spans="1:28" ht="20.5" x14ac:dyDescent="0.4">
      <c r="A1" s="128" t="s">
        <v>43</v>
      </c>
      <c r="B1" s="129"/>
      <c r="C1" s="129"/>
      <c r="D1" s="129"/>
      <c r="E1" s="129"/>
      <c r="F1" s="129"/>
      <c r="G1" s="129"/>
      <c r="H1" s="129"/>
      <c r="I1" s="129"/>
      <c r="J1" s="129"/>
      <c r="K1" s="129"/>
      <c r="L1" s="129"/>
      <c r="M1" s="129"/>
      <c r="N1" s="129"/>
      <c r="O1" s="129"/>
      <c r="P1" s="129"/>
      <c r="Q1" s="129"/>
      <c r="R1" s="129"/>
      <c r="S1" s="129"/>
      <c r="T1" s="129"/>
      <c r="U1" s="129"/>
      <c r="V1" s="129"/>
      <c r="W1" s="129"/>
      <c r="X1" s="129"/>
      <c r="Y1" s="129"/>
      <c r="Z1" s="19"/>
      <c r="AA1" s="19"/>
      <c r="AB1" s="19"/>
    </row>
    <row r="2" spans="1:28" ht="18.75" customHeight="1" x14ac:dyDescent="0.4">
      <c r="A2" s="130" t="s">
        <v>12</v>
      </c>
      <c r="B2" s="6"/>
      <c r="C2" s="132" t="s">
        <v>13</v>
      </c>
      <c r="D2" s="132"/>
      <c r="E2" s="132"/>
      <c r="F2" s="132"/>
      <c r="G2" s="132" t="s">
        <v>14</v>
      </c>
      <c r="H2" s="132"/>
      <c r="I2" s="132"/>
      <c r="J2" s="132"/>
      <c r="K2" s="132"/>
      <c r="L2" s="132"/>
      <c r="M2" s="132"/>
      <c r="N2" s="132"/>
      <c r="O2" s="132"/>
      <c r="P2" s="132"/>
      <c r="Q2" s="132"/>
      <c r="R2" s="132" t="s">
        <v>15</v>
      </c>
      <c r="S2" s="132"/>
      <c r="T2" s="132"/>
      <c r="U2" s="132" t="s">
        <v>16</v>
      </c>
      <c r="V2" s="132"/>
      <c r="W2" s="132"/>
      <c r="X2" s="106" t="s">
        <v>17</v>
      </c>
      <c r="Y2" s="111" t="s">
        <v>18</v>
      </c>
    </row>
    <row r="3" spans="1:28" s="13" customFormat="1" ht="117" x14ac:dyDescent="0.4">
      <c r="A3" s="131"/>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33"/>
      <c r="Y3" s="133"/>
    </row>
    <row r="4" spans="1:28" s="17" customFormat="1" ht="19.5" x14ac:dyDescent="0.4">
      <c r="A4" s="14" t="s">
        <v>60</v>
      </c>
      <c r="B4" s="20">
        <v>42760</v>
      </c>
      <c r="C4" s="15"/>
      <c r="D4" s="15"/>
      <c r="E4" s="15"/>
      <c r="F4" s="15"/>
      <c r="G4" s="15"/>
      <c r="H4" s="15"/>
      <c r="I4" s="15">
        <v>1</v>
      </c>
      <c r="J4" s="15"/>
      <c r="K4" s="16"/>
      <c r="L4" s="15"/>
      <c r="M4" s="15"/>
      <c r="N4" s="15"/>
      <c r="O4" s="15"/>
      <c r="P4" s="15"/>
      <c r="Q4" s="15"/>
      <c r="R4" s="15"/>
      <c r="S4" s="15"/>
      <c r="T4" s="15"/>
      <c r="U4" s="15"/>
      <c r="V4" s="15"/>
      <c r="W4" s="15"/>
      <c r="X4" s="15"/>
      <c r="Y4" s="15">
        <v>1</v>
      </c>
    </row>
    <row r="5" spans="1:28" s="17" customFormat="1" ht="19.5" x14ac:dyDescent="0.4">
      <c r="A5" s="14" t="s">
        <v>60</v>
      </c>
      <c r="B5" s="20">
        <v>42836</v>
      </c>
      <c r="C5" s="15"/>
      <c r="D5" s="15"/>
      <c r="E5" s="15"/>
      <c r="F5" s="15"/>
      <c r="G5" s="15"/>
      <c r="H5" s="15"/>
      <c r="I5" s="15"/>
      <c r="J5" s="15"/>
      <c r="K5" s="16"/>
      <c r="L5" s="15">
        <v>1</v>
      </c>
      <c r="M5" s="15"/>
      <c r="N5" s="15"/>
      <c r="O5" s="15"/>
      <c r="P5" s="15"/>
      <c r="Q5" s="15"/>
      <c r="R5" s="15"/>
      <c r="S5" s="15"/>
      <c r="T5" s="15"/>
      <c r="U5" s="15"/>
      <c r="V5" s="15"/>
      <c r="W5" s="15"/>
      <c r="X5" s="15"/>
      <c r="Y5" s="15">
        <v>1</v>
      </c>
    </row>
    <row r="6" spans="1:28" s="17" customFormat="1" ht="19.5" x14ac:dyDescent="0.4">
      <c r="A6" s="14" t="s">
        <v>60</v>
      </c>
      <c r="B6" s="20">
        <v>42839</v>
      </c>
      <c r="C6" s="15"/>
      <c r="D6" s="15"/>
      <c r="E6" s="15"/>
      <c r="F6" s="15"/>
      <c r="G6" s="15"/>
      <c r="H6" s="15"/>
      <c r="I6" s="15"/>
      <c r="J6" s="15"/>
      <c r="K6" s="16"/>
      <c r="L6" s="15"/>
      <c r="M6" s="15"/>
      <c r="N6" s="15">
        <v>1</v>
      </c>
      <c r="O6" s="15"/>
      <c r="P6" s="15"/>
      <c r="Q6" s="15"/>
      <c r="R6" s="15"/>
      <c r="S6" s="15"/>
      <c r="T6" s="15"/>
      <c r="U6" s="15"/>
      <c r="V6" s="15"/>
      <c r="W6" s="15"/>
      <c r="X6" s="15"/>
      <c r="Y6" s="15">
        <v>1</v>
      </c>
    </row>
    <row r="7" spans="1:28" s="17" customFormat="1" ht="39" x14ac:dyDescent="0.4">
      <c r="A7" s="14" t="s">
        <v>56</v>
      </c>
      <c r="B7" s="20">
        <v>42852</v>
      </c>
      <c r="C7" s="15"/>
      <c r="D7" s="15"/>
      <c r="E7" s="15"/>
      <c r="F7" s="15"/>
      <c r="G7" s="15"/>
      <c r="H7" s="15"/>
      <c r="I7" s="15"/>
      <c r="J7" s="15"/>
      <c r="K7" s="16"/>
      <c r="L7" s="15"/>
      <c r="M7" s="15"/>
      <c r="N7" s="15"/>
      <c r="O7" s="15"/>
      <c r="P7" s="15"/>
      <c r="Q7" s="15"/>
      <c r="R7" s="15"/>
      <c r="S7" s="15"/>
      <c r="T7" s="15"/>
      <c r="U7" s="15">
        <v>1</v>
      </c>
      <c r="V7" s="15"/>
      <c r="W7" s="15"/>
      <c r="X7" s="15"/>
      <c r="Y7" s="15">
        <v>1</v>
      </c>
    </row>
    <row r="8" spans="1:28" s="17" customFormat="1" ht="19.5" x14ac:dyDescent="0.4">
      <c r="A8" s="14" t="s">
        <v>58</v>
      </c>
      <c r="B8" s="20">
        <v>42867</v>
      </c>
      <c r="C8" s="15"/>
      <c r="D8" s="15"/>
      <c r="E8" s="15">
        <v>1</v>
      </c>
      <c r="F8" s="15"/>
      <c r="G8" s="15"/>
      <c r="H8" s="15"/>
      <c r="I8" s="15"/>
      <c r="J8" s="15"/>
      <c r="K8" s="16"/>
      <c r="L8" s="15"/>
      <c r="M8" s="15"/>
      <c r="N8" s="15"/>
      <c r="O8" s="15"/>
      <c r="P8" s="15"/>
      <c r="Q8" s="15"/>
      <c r="R8" s="15"/>
      <c r="S8" s="15"/>
      <c r="T8" s="15"/>
      <c r="U8" s="15"/>
      <c r="V8" s="15"/>
      <c r="W8" s="15"/>
      <c r="X8" s="15"/>
      <c r="Y8" s="15">
        <v>1</v>
      </c>
    </row>
    <row r="9" spans="1:28" s="17" customFormat="1" ht="19.5" x14ac:dyDescent="0.4">
      <c r="A9" s="14" t="s">
        <v>60</v>
      </c>
      <c r="B9" s="20">
        <v>42890</v>
      </c>
      <c r="C9" s="15"/>
      <c r="D9" s="15"/>
      <c r="E9" s="15"/>
      <c r="F9" s="15"/>
      <c r="G9" s="15"/>
      <c r="H9" s="15"/>
      <c r="I9" s="15"/>
      <c r="J9" s="15"/>
      <c r="K9" s="16"/>
      <c r="L9" s="15"/>
      <c r="M9" s="15"/>
      <c r="N9" s="15"/>
      <c r="O9" s="15"/>
      <c r="P9" s="15"/>
      <c r="Q9" s="15"/>
      <c r="R9" s="15"/>
      <c r="S9" s="15"/>
      <c r="T9" s="15"/>
      <c r="U9" s="15"/>
      <c r="V9" s="15"/>
      <c r="W9" s="15"/>
      <c r="X9" s="28" t="s">
        <v>76</v>
      </c>
      <c r="Y9" s="15">
        <v>1</v>
      </c>
    </row>
    <row r="10" spans="1:28" s="17" customFormat="1" ht="19.5" x14ac:dyDescent="0.4">
      <c r="A10" s="14" t="s">
        <v>58</v>
      </c>
      <c r="B10" s="20">
        <v>42948</v>
      </c>
      <c r="C10" s="15"/>
      <c r="D10" s="15"/>
      <c r="E10" s="15"/>
      <c r="F10" s="15"/>
      <c r="G10" s="15"/>
      <c r="H10" s="15"/>
      <c r="I10" s="15"/>
      <c r="J10" s="15"/>
      <c r="K10" s="16"/>
      <c r="L10" s="15"/>
      <c r="M10" s="15"/>
      <c r="N10" s="15"/>
      <c r="O10" s="15"/>
      <c r="P10" s="15"/>
      <c r="Q10" s="15"/>
      <c r="R10" s="15"/>
      <c r="S10" s="15"/>
      <c r="T10" s="15"/>
      <c r="U10" s="15"/>
      <c r="V10" s="15"/>
      <c r="W10" s="15"/>
      <c r="X10" s="28" t="s">
        <v>76</v>
      </c>
      <c r="Y10" s="15">
        <v>1</v>
      </c>
    </row>
    <row r="11" spans="1:28" ht="19.5" x14ac:dyDescent="0.4">
      <c r="A11" s="14" t="s">
        <v>58</v>
      </c>
      <c r="B11" s="20">
        <v>42949</v>
      </c>
      <c r="C11" s="18"/>
      <c r="D11" s="18"/>
      <c r="E11" s="18">
        <v>1</v>
      </c>
      <c r="F11" s="18"/>
      <c r="G11" s="18"/>
      <c r="H11" s="18"/>
      <c r="I11" s="18"/>
      <c r="J11" s="18"/>
      <c r="K11" s="18"/>
      <c r="L11" s="18"/>
      <c r="M11" s="18"/>
      <c r="N11" s="18"/>
      <c r="O11" s="18"/>
      <c r="P11" s="18"/>
      <c r="Q11" s="18"/>
      <c r="R11" s="18"/>
      <c r="S11" s="18"/>
      <c r="T11" s="18"/>
      <c r="U11" s="18"/>
      <c r="V11" s="18"/>
      <c r="W11" s="18"/>
      <c r="X11" s="28"/>
      <c r="Y11" s="18">
        <v>1</v>
      </c>
    </row>
    <row r="12" spans="1:28" ht="19.5" x14ac:dyDescent="0.4">
      <c r="A12" s="14" t="s">
        <v>58</v>
      </c>
      <c r="B12" s="20">
        <v>43022</v>
      </c>
      <c r="C12" s="18"/>
      <c r="D12" s="18"/>
      <c r="E12" s="18"/>
      <c r="F12" s="18"/>
      <c r="G12" s="18"/>
      <c r="H12" s="18"/>
      <c r="I12" s="18"/>
      <c r="J12" s="18"/>
      <c r="K12" s="18"/>
      <c r="L12" s="18"/>
      <c r="M12" s="18"/>
      <c r="N12" s="18"/>
      <c r="O12" s="18"/>
      <c r="P12" s="18"/>
      <c r="Q12" s="18"/>
      <c r="R12" s="18"/>
      <c r="S12" s="18"/>
      <c r="T12" s="18"/>
      <c r="U12" s="18"/>
      <c r="V12" s="18"/>
      <c r="W12" s="18"/>
      <c r="X12" s="28" t="s">
        <v>76</v>
      </c>
      <c r="Y12" s="18">
        <v>1</v>
      </c>
    </row>
    <row r="13" spans="1:28" x14ac:dyDescent="0.4">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x14ac:dyDescent="0.4">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x14ac:dyDescent="0.4">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x14ac:dyDescent="0.4">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x14ac:dyDescent="0.4">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x14ac:dyDescent="0.4">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x14ac:dyDescent="0.4">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x14ac:dyDescent="0.4">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x14ac:dyDescent="0.4">
      <c r="A21" s="18"/>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8" x14ac:dyDescent="0.4">
      <c r="A22" s="18"/>
      <c r="B22" s="18"/>
      <c r="C22" s="18"/>
      <c r="D22" s="18"/>
      <c r="E22" s="18"/>
      <c r="F22" s="18"/>
      <c r="G22" s="18"/>
      <c r="H22" s="18"/>
      <c r="I22" s="18"/>
      <c r="J22" s="18"/>
      <c r="K22" s="18"/>
      <c r="L22" s="18"/>
      <c r="M22" s="18"/>
      <c r="N22" s="18"/>
      <c r="O22" s="18"/>
      <c r="P22" s="18"/>
      <c r="Q22" s="18"/>
      <c r="R22" s="18"/>
      <c r="S22" s="18"/>
      <c r="T22" s="18"/>
      <c r="U22" s="18"/>
      <c r="V22" s="18"/>
      <c r="W22" s="18"/>
      <c r="X22" s="18"/>
      <c r="Y22" s="18"/>
    </row>
    <row r="23" spans="1:28" x14ac:dyDescent="0.4">
      <c r="A23" s="18"/>
      <c r="B23" s="18"/>
      <c r="C23" s="18"/>
      <c r="D23" s="18"/>
      <c r="E23" s="18"/>
      <c r="F23" s="18"/>
      <c r="G23" s="18"/>
      <c r="H23" s="18"/>
      <c r="I23" s="18"/>
      <c r="J23" s="18"/>
      <c r="K23" s="18"/>
      <c r="L23" s="18"/>
      <c r="M23" s="18"/>
      <c r="N23" s="18"/>
      <c r="O23" s="18"/>
      <c r="P23" s="18"/>
      <c r="Q23" s="18"/>
      <c r="R23" s="18"/>
      <c r="S23" s="18"/>
      <c r="T23" s="18"/>
      <c r="U23" s="18"/>
      <c r="V23" s="18"/>
      <c r="W23" s="18"/>
      <c r="X23" s="18"/>
      <c r="Y23" s="18"/>
    </row>
    <row r="24" spans="1:28" ht="18" x14ac:dyDescent="0.4">
      <c r="A24" s="11" t="s">
        <v>18</v>
      </c>
      <c r="B24" s="11"/>
      <c r="C24" s="11">
        <f>SUM(C4:C23)</f>
        <v>0</v>
      </c>
      <c r="D24" s="11">
        <f t="shared" ref="D24:Y24" si="0">SUM(D4:D23)</f>
        <v>0</v>
      </c>
      <c r="E24" s="11">
        <f t="shared" si="0"/>
        <v>2</v>
      </c>
      <c r="F24" s="11">
        <f t="shared" si="0"/>
        <v>0</v>
      </c>
      <c r="G24" s="11">
        <f t="shared" si="0"/>
        <v>0</v>
      </c>
      <c r="H24" s="11">
        <f t="shared" si="0"/>
        <v>0</v>
      </c>
      <c r="I24" s="11">
        <f t="shared" si="0"/>
        <v>1</v>
      </c>
      <c r="J24" s="11">
        <f t="shared" si="0"/>
        <v>0</v>
      </c>
      <c r="K24" s="11">
        <f t="shared" si="0"/>
        <v>0</v>
      </c>
      <c r="L24" s="11">
        <f t="shared" si="0"/>
        <v>1</v>
      </c>
      <c r="M24" s="11">
        <f t="shared" si="0"/>
        <v>0</v>
      </c>
      <c r="N24" s="11">
        <f t="shared" si="0"/>
        <v>1</v>
      </c>
      <c r="O24" s="11">
        <f t="shared" si="0"/>
        <v>0</v>
      </c>
      <c r="P24" s="11">
        <f t="shared" si="0"/>
        <v>0</v>
      </c>
      <c r="Q24" s="11">
        <f t="shared" si="0"/>
        <v>0</v>
      </c>
      <c r="R24" s="11">
        <f t="shared" si="0"/>
        <v>0</v>
      </c>
      <c r="S24" s="11">
        <f t="shared" si="0"/>
        <v>0</v>
      </c>
      <c r="T24" s="11">
        <f t="shared" si="0"/>
        <v>0</v>
      </c>
      <c r="U24" s="11">
        <f t="shared" si="0"/>
        <v>1</v>
      </c>
      <c r="V24" s="11">
        <f t="shared" si="0"/>
        <v>0</v>
      </c>
      <c r="W24" s="11">
        <f t="shared" si="0"/>
        <v>0</v>
      </c>
      <c r="X24" s="11">
        <v>3</v>
      </c>
      <c r="Y24" s="11">
        <f t="shared" si="0"/>
        <v>9</v>
      </c>
    </row>
    <row r="25" spans="1:28" x14ac:dyDescent="0.4">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row r="26" spans="1:28" ht="107.25" customHeight="1" x14ac:dyDescent="0.4">
      <c r="A26" s="104" t="s">
        <v>42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row>
  </sheetData>
  <mergeCells count="10">
    <mergeCell ref="A1:Y1"/>
    <mergeCell ref="A25:AB25"/>
    <mergeCell ref="A26:Y26"/>
    <mergeCell ref="A2:A3"/>
    <mergeCell ref="C2:F2"/>
    <mergeCell ref="G2:Q2"/>
    <mergeCell ref="R2:T2"/>
    <mergeCell ref="U2:W2"/>
    <mergeCell ref="X2:X3"/>
    <mergeCell ref="Y2:Y3"/>
  </mergeCells>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8"/>
  <sheetViews>
    <sheetView workbookViewId="0">
      <selection activeCell="L7" sqref="L7"/>
    </sheetView>
  </sheetViews>
  <sheetFormatPr defaultRowHeight="17" x14ac:dyDescent="0.4"/>
  <cols>
    <col min="1" max="1" width="11" customWidth="1"/>
    <col min="2" max="2" width="12.36328125" customWidth="1"/>
    <col min="3" max="3" width="13.7265625" customWidth="1"/>
    <col min="4" max="4" width="49.6328125" customWidth="1"/>
    <col min="5" max="5" width="11.08984375" customWidth="1"/>
    <col min="6" max="6" width="29" customWidth="1"/>
    <col min="7" max="7" width="11.26953125" customWidth="1"/>
  </cols>
  <sheetData>
    <row r="1" spans="1:7" ht="37.5" customHeight="1" x14ac:dyDescent="0.4">
      <c r="A1" s="100" t="s">
        <v>112</v>
      </c>
      <c r="B1" s="100"/>
      <c r="C1" s="100"/>
      <c r="D1" s="100"/>
      <c r="E1" s="100"/>
      <c r="F1" s="100"/>
      <c r="G1" s="100"/>
    </row>
    <row r="2" spans="1:7" s="25" customFormat="1" ht="21" customHeight="1" x14ac:dyDescent="0.4">
      <c r="A2" s="23" t="s">
        <v>1</v>
      </c>
      <c r="B2" s="23" t="s">
        <v>2</v>
      </c>
      <c r="C2" s="23" t="s">
        <v>0</v>
      </c>
      <c r="D2" s="23" t="s">
        <v>89</v>
      </c>
      <c r="E2" s="23" t="s">
        <v>4</v>
      </c>
      <c r="F2" s="23" t="s">
        <v>3</v>
      </c>
      <c r="G2" s="24" t="s">
        <v>7</v>
      </c>
    </row>
    <row r="3" spans="1:7" s="25" customFormat="1" ht="84" customHeight="1" x14ac:dyDescent="0.4">
      <c r="A3" s="1" t="s">
        <v>85</v>
      </c>
      <c r="B3" s="1" t="s">
        <v>58</v>
      </c>
      <c r="C3" s="1" t="s">
        <v>51</v>
      </c>
      <c r="D3" s="3" t="s">
        <v>99</v>
      </c>
      <c r="E3" s="2" t="s">
        <v>68</v>
      </c>
      <c r="F3" s="3" t="s">
        <v>62</v>
      </c>
      <c r="G3" s="3" t="s">
        <v>105</v>
      </c>
    </row>
    <row r="4" spans="1:7" s="25" customFormat="1" ht="129" customHeight="1" x14ac:dyDescent="0.4">
      <c r="A4" s="22" t="s">
        <v>91</v>
      </c>
      <c r="B4" s="1" t="s">
        <v>58</v>
      </c>
      <c r="C4" s="1" t="s">
        <v>51</v>
      </c>
      <c r="D4" s="3" t="s">
        <v>93</v>
      </c>
      <c r="E4" s="2" t="s">
        <v>68</v>
      </c>
      <c r="F4" s="3" t="s">
        <v>94</v>
      </c>
      <c r="G4" s="3" t="s">
        <v>105</v>
      </c>
    </row>
    <row r="5" spans="1:7" s="25" customFormat="1" ht="84" customHeight="1" x14ac:dyDescent="0.4">
      <c r="A5" s="1" t="s">
        <v>6</v>
      </c>
      <c r="B5" s="1" t="s">
        <v>58</v>
      </c>
      <c r="C5" s="1" t="s">
        <v>44</v>
      </c>
      <c r="D5" s="3" t="s">
        <v>100</v>
      </c>
      <c r="E5" s="2" t="s">
        <v>10</v>
      </c>
      <c r="F5" s="3" t="s">
        <v>90</v>
      </c>
      <c r="G5" s="3" t="s">
        <v>105</v>
      </c>
    </row>
    <row r="6" spans="1:7" s="25" customFormat="1" ht="84" customHeight="1" x14ac:dyDescent="0.4">
      <c r="A6" s="1" t="s">
        <v>92</v>
      </c>
      <c r="B6" s="1" t="s">
        <v>57</v>
      </c>
      <c r="C6" s="1" t="s">
        <v>51</v>
      </c>
      <c r="D6" s="3" t="s">
        <v>95</v>
      </c>
      <c r="E6" s="2" t="s">
        <v>68</v>
      </c>
      <c r="F6" s="3" t="s">
        <v>62</v>
      </c>
      <c r="G6" s="3" t="s">
        <v>105</v>
      </c>
    </row>
    <row r="7" spans="1:7" s="25" customFormat="1" ht="84" customHeight="1" x14ac:dyDescent="0.4">
      <c r="A7" s="1" t="s">
        <v>67</v>
      </c>
      <c r="B7" s="1" t="s">
        <v>58</v>
      </c>
      <c r="C7" s="26" t="s">
        <v>52</v>
      </c>
      <c r="D7" s="3" t="s">
        <v>96</v>
      </c>
      <c r="E7" s="2" t="s">
        <v>68</v>
      </c>
      <c r="F7" s="3" t="s">
        <v>62</v>
      </c>
      <c r="G7" s="3" t="s">
        <v>105</v>
      </c>
    </row>
    <row r="8" spans="1:7" ht="91.5" customHeight="1" x14ac:dyDescent="0.4">
      <c r="A8" s="101" t="s">
        <v>5</v>
      </c>
      <c r="B8" s="101"/>
      <c r="C8" s="101"/>
      <c r="D8" s="101"/>
      <c r="E8" s="101"/>
      <c r="F8" s="101"/>
      <c r="G8" s="101"/>
    </row>
  </sheetData>
  <mergeCells count="2">
    <mergeCell ref="A1:G1"/>
    <mergeCell ref="A8:G8"/>
  </mergeCells>
  <phoneticPr fontId="15"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zoomScale="70" zoomScaleNormal="70" workbookViewId="0">
      <selection activeCell="L30" sqref="L30"/>
    </sheetView>
  </sheetViews>
  <sheetFormatPr defaultColWidth="9" defaultRowHeight="17" x14ac:dyDescent="0.4"/>
  <cols>
    <col min="1" max="2" width="15.08984375" style="5" customWidth="1"/>
    <col min="3" max="6" width="11.26953125" style="5" customWidth="1"/>
    <col min="7" max="16384" width="9" style="5"/>
  </cols>
  <sheetData>
    <row r="1" spans="1:28" ht="20.5" x14ac:dyDescent="0.4">
      <c r="A1" s="134" t="s">
        <v>41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row>
    <row r="2" spans="1:28" ht="18.75" customHeight="1" x14ac:dyDescent="0.4">
      <c r="A2" s="130" t="s">
        <v>12</v>
      </c>
      <c r="B2" s="6"/>
      <c r="C2" s="132" t="s">
        <v>13</v>
      </c>
      <c r="D2" s="132"/>
      <c r="E2" s="132"/>
      <c r="F2" s="132"/>
      <c r="G2" s="132" t="s">
        <v>14</v>
      </c>
      <c r="H2" s="132"/>
      <c r="I2" s="132"/>
      <c r="J2" s="132"/>
      <c r="K2" s="132"/>
      <c r="L2" s="132"/>
      <c r="M2" s="132"/>
      <c r="N2" s="132"/>
      <c r="O2" s="132"/>
      <c r="P2" s="132"/>
      <c r="Q2" s="132"/>
      <c r="R2" s="132" t="s">
        <v>15</v>
      </c>
      <c r="S2" s="132"/>
      <c r="T2" s="132"/>
      <c r="U2" s="132" t="s">
        <v>16</v>
      </c>
      <c r="V2" s="132"/>
      <c r="W2" s="132"/>
      <c r="X2" s="106" t="s">
        <v>17</v>
      </c>
      <c r="Y2" s="111" t="s">
        <v>18</v>
      </c>
    </row>
    <row r="3" spans="1:28" s="13" customFormat="1" ht="117" x14ac:dyDescent="0.4">
      <c r="A3" s="131"/>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33"/>
      <c r="Y3" s="133"/>
    </row>
    <row r="4" spans="1:28" s="17" customFormat="1" ht="19.5" x14ac:dyDescent="0.4">
      <c r="A4" s="14" t="s">
        <v>87</v>
      </c>
      <c r="B4" s="20">
        <v>42796</v>
      </c>
      <c r="C4" s="15"/>
      <c r="D4" s="15"/>
      <c r="E4" s="15"/>
      <c r="F4" s="15"/>
      <c r="G4" s="15"/>
      <c r="H4" s="15"/>
      <c r="I4" s="15"/>
      <c r="J4" s="15"/>
      <c r="K4" s="16"/>
      <c r="L4" s="15"/>
      <c r="M4" s="15"/>
      <c r="N4" s="15"/>
      <c r="O4" s="15"/>
      <c r="P4" s="15"/>
      <c r="Q4" s="15"/>
      <c r="R4" s="15"/>
      <c r="S4" s="15"/>
      <c r="T4" s="15"/>
      <c r="U4" s="15"/>
      <c r="V4" s="15"/>
      <c r="W4" s="15"/>
      <c r="X4" s="28" t="s">
        <v>75</v>
      </c>
      <c r="Y4" s="15">
        <v>1</v>
      </c>
    </row>
    <row r="5" spans="1:28" s="17" customFormat="1" ht="19.5" x14ac:dyDescent="0.4">
      <c r="A5" s="14" t="s">
        <v>87</v>
      </c>
      <c r="B5" s="20">
        <v>42940</v>
      </c>
      <c r="C5" s="15"/>
      <c r="D5" s="15"/>
      <c r="E5" s="15"/>
      <c r="F5" s="15"/>
      <c r="G5" s="15"/>
      <c r="H5" s="15"/>
      <c r="I5" s="15"/>
      <c r="J5" s="15"/>
      <c r="K5" s="16"/>
      <c r="L5" s="15"/>
      <c r="M5" s="15"/>
      <c r="N5" s="15"/>
      <c r="O5" s="15"/>
      <c r="P5" s="15"/>
      <c r="Q5" s="15"/>
      <c r="R5" s="15"/>
      <c r="S5" s="15"/>
      <c r="T5" s="15"/>
      <c r="U5" s="15"/>
      <c r="V5" s="15"/>
      <c r="W5" s="15"/>
      <c r="X5" s="28" t="s">
        <v>75</v>
      </c>
      <c r="Y5" s="15">
        <v>1</v>
      </c>
    </row>
    <row r="6" spans="1:28" s="17" customFormat="1" ht="39" x14ac:dyDescent="0.4">
      <c r="A6" s="14" t="s">
        <v>59</v>
      </c>
      <c r="B6" s="20">
        <v>43056</v>
      </c>
      <c r="C6" s="15"/>
      <c r="D6" s="15"/>
      <c r="E6" s="15"/>
      <c r="F6" s="15"/>
      <c r="G6" s="15"/>
      <c r="H6" s="15"/>
      <c r="I6" s="15"/>
      <c r="J6" s="15"/>
      <c r="K6" s="16">
        <v>1</v>
      </c>
      <c r="L6" s="15"/>
      <c r="M6" s="15"/>
      <c r="N6" s="15"/>
      <c r="O6" s="15"/>
      <c r="P6" s="15"/>
      <c r="Q6" s="15"/>
      <c r="R6" s="15"/>
      <c r="S6" s="15"/>
      <c r="T6" s="15"/>
      <c r="U6" s="15"/>
      <c r="V6" s="15"/>
      <c r="W6" s="15"/>
      <c r="X6" s="15"/>
      <c r="Y6" s="15">
        <v>1</v>
      </c>
    </row>
    <row r="7" spans="1:28" s="17" customFormat="1" ht="19.5" x14ac:dyDescent="0.4">
      <c r="A7" s="14" t="s">
        <v>86</v>
      </c>
      <c r="B7" s="20">
        <v>43078</v>
      </c>
      <c r="C7" s="15"/>
      <c r="D7" s="15"/>
      <c r="E7" s="15"/>
      <c r="F7" s="15"/>
      <c r="G7" s="15"/>
      <c r="H7" s="15"/>
      <c r="I7" s="15"/>
      <c r="J7" s="15"/>
      <c r="K7" s="16"/>
      <c r="L7" s="15"/>
      <c r="M7" s="15"/>
      <c r="N7" s="15"/>
      <c r="O7" s="15"/>
      <c r="P7" s="15"/>
      <c r="Q7" s="15"/>
      <c r="R7" s="15"/>
      <c r="S7" s="15"/>
      <c r="T7" s="15"/>
      <c r="U7" s="15">
        <v>1</v>
      </c>
      <c r="V7" s="15"/>
      <c r="W7" s="15"/>
      <c r="X7" s="15"/>
      <c r="Y7" s="15">
        <v>1</v>
      </c>
    </row>
    <row r="8" spans="1:28" ht="19.5" x14ac:dyDescent="0.4">
      <c r="A8" s="14" t="s">
        <v>86</v>
      </c>
      <c r="B8" s="20">
        <v>43089</v>
      </c>
      <c r="C8" s="18"/>
      <c r="D8" s="18"/>
      <c r="E8" s="18"/>
      <c r="F8" s="18"/>
      <c r="G8" s="18"/>
      <c r="H8" s="18"/>
      <c r="I8" s="18"/>
      <c r="J8" s="18"/>
      <c r="K8" s="18"/>
      <c r="L8" s="18">
        <v>1</v>
      </c>
      <c r="M8" s="18"/>
      <c r="N8" s="18"/>
      <c r="O8" s="18"/>
      <c r="P8" s="18"/>
      <c r="Q8" s="18"/>
      <c r="R8" s="18"/>
      <c r="S8" s="18"/>
      <c r="T8" s="18"/>
      <c r="U8" s="18"/>
      <c r="V8" s="18"/>
      <c r="W8" s="18"/>
      <c r="X8" s="18"/>
      <c r="Y8" s="18">
        <v>1</v>
      </c>
    </row>
    <row r="9" spans="1:28" x14ac:dyDescent="0.4">
      <c r="A9" s="18"/>
      <c r="B9" s="18"/>
      <c r="C9" s="18"/>
      <c r="D9" s="18"/>
      <c r="E9" s="18"/>
      <c r="F9" s="18"/>
      <c r="G9" s="18"/>
      <c r="H9" s="18"/>
      <c r="I9" s="18"/>
      <c r="J9" s="18"/>
      <c r="K9" s="18"/>
      <c r="L9" s="18"/>
      <c r="M9" s="18"/>
      <c r="N9" s="18"/>
      <c r="O9" s="18"/>
      <c r="P9" s="18"/>
      <c r="Q9" s="18"/>
      <c r="R9" s="18"/>
      <c r="S9" s="18"/>
      <c r="T9" s="18"/>
      <c r="U9" s="18"/>
      <c r="V9" s="18"/>
      <c r="W9" s="18"/>
      <c r="X9" s="18"/>
      <c r="Y9" s="18"/>
    </row>
    <row r="10" spans="1:28" x14ac:dyDescent="0.4">
      <c r="A10" s="18"/>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8" x14ac:dyDescent="0.4">
      <c r="A11" s="18"/>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8" x14ac:dyDescent="0.4">
      <c r="A12" s="18"/>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8" x14ac:dyDescent="0.4">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x14ac:dyDescent="0.4">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x14ac:dyDescent="0.4">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x14ac:dyDescent="0.4">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x14ac:dyDescent="0.4">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x14ac:dyDescent="0.4">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x14ac:dyDescent="0.4">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x14ac:dyDescent="0.4">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ht="18" x14ac:dyDescent="0.4">
      <c r="A21" s="11" t="s">
        <v>18</v>
      </c>
      <c r="B21" s="11"/>
      <c r="C21" s="11">
        <f>SUM(C4:C20)</f>
        <v>0</v>
      </c>
      <c r="D21" s="29">
        <f t="shared" ref="D21:W21" si="0">SUM(D4:D20)</f>
        <v>0</v>
      </c>
      <c r="E21" s="29">
        <f t="shared" si="0"/>
        <v>0</v>
      </c>
      <c r="F21" s="29">
        <f t="shared" si="0"/>
        <v>0</v>
      </c>
      <c r="G21" s="29">
        <f t="shared" si="0"/>
        <v>0</v>
      </c>
      <c r="H21" s="29">
        <f t="shared" si="0"/>
        <v>0</v>
      </c>
      <c r="I21" s="29">
        <f t="shared" si="0"/>
        <v>0</v>
      </c>
      <c r="J21" s="29">
        <f t="shared" si="0"/>
        <v>0</v>
      </c>
      <c r="K21" s="29">
        <f t="shared" si="0"/>
        <v>1</v>
      </c>
      <c r="L21" s="29">
        <f t="shared" si="0"/>
        <v>1</v>
      </c>
      <c r="M21" s="29">
        <f t="shared" si="0"/>
        <v>0</v>
      </c>
      <c r="N21" s="29">
        <f t="shared" si="0"/>
        <v>0</v>
      </c>
      <c r="O21" s="29">
        <f t="shared" si="0"/>
        <v>0</v>
      </c>
      <c r="P21" s="29">
        <f t="shared" si="0"/>
        <v>0</v>
      </c>
      <c r="Q21" s="29">
        <f t="shared" si="0"/>
        <v>0</v>
      </c>
      <c r="R21" s="29">
        <f t="shared" si="0"/>
        <v>0</v>
      </c>
      <c r="S21" s="29">
        <f t="shared" si="0"/>
        <v>0</v>
      </c>
      <c r="T21" s="29">
        <f t="shared" si="0"/>
        <v>0</v>
      </c>
      <c r="U21" s="29">
        <f t="shared" si="0"/>
        <v>1</v>
      </c>
      <c r="V21" s="29">
        <f t="shared" si="0"/>
        <v>0</v>
      </c>
      <c r="W21" s="29">
        <f t="shared" si="0"/>
        <v>0</v>
      </c>
      <c r="X21" s="29">
        <v>2</v>
      </c>
      <c r="Y21" s="18">
        <f>SUM(Y4:Y20)</f>
        <v>5</v>
      </c>
    </row>
    <row r="22" spans="1:28" x14ac:dyDescent="0.4">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row>
    <row r="23" spans="1:28" ht="107.25" customHeight="1" x14ac:dyDescent="0.4">
      <c r="A23" s="104" t="s">
        <v>42</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row>
  </sheetData>
  <mergeCells count="10">
    <mergeCell ref="Y2:Y3"/>
    <mergeCell ref="A22:AB22"/>
    <mergeCell ref="A23:Y23"/>
    <mergeCell ref="A1:AB1"/>
    <mergeCell ref="A2:A3"/>
    <mergeCell ref="C2:F2"/>
    <mergeCell ref="G2:Q2"/>
    <mergeCell ref="R2:T2"/>
    <mergeCell ref="U2:W2"/>
    <mergeCell ref="X2:X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tabSelected="1" zoomScale="70" zoomScaleNormal="70" workbookViewId="0">
      <pane ySplit="4" topLeftCell="A5" activePane="bottomLeft" state="frozen"/>
      <selection pane="bottomLeft" activeCell="P10" sqref="P10"/>
    </sheetView>
  </sheetViews>
  <sheetFormatPr defaultColWidth="9" defaultRowHeight="17" x14ac:dyDescent="0.4"/>
  <cols>
    <col min="1" max="1" width="20.08984375" style="5" customWidth="1"/>
    <col min="2" max="2" width="15.08984375" style="5" customWidth="1"/>
    <col min="3" max="6" width="11.26953125" style="5" customWidth="1"/>
    <col min="7" max="9" width="9" style="5"/>
    <col min="10" max="11" width="10.7265625" style="5" customWidth="1"/>
    <col min="12" max="16384" width="9" style="5"/>
  </cols>
  <sheetData>
    <row r="1" spans="1:26" ht="31" x14ac:dyDescent="0.4">
      <c r="A1" s="109" t="s">
        <v>321</v>
      </c>
      <c r="B1" s="110"/>
      <c r="C1" s="110"/>
      <c r="D1" s="110"/>
      <c r="E1" s="110"/>
      <c r="F1" s="110"/>
      <c r="G1" s="110"/>
      <c r="H1" s="110"/>
      <c r="I1" s="110"/>
      <c r="J1" s="110"/>
      <c r="K1" s="110"/>
      <c r="L1" s="110"/>
      <c r="M1" s="110"/>
      <c r="N1" s="110"/>
      <c r="O1" s="110"/>
      <c r="P1" s="110"/>
      <c r="Q1" s="110"/>
      <c r="R1" s="110"/>
      <c r="S1" s="110"/>
      <c r="T1" s="110"/>
      <c r="U1" s="110"/>
      <c r="V1" s="110"/>
      <c r="W1" s="110"/>
      <c r="X1" s="110"/>
      <c r="Y1" s="110"/>
      <c r="Z1" s="110"/>
    </row>
    <row r="2" spans="1:26" s="27" customFormat="1" ht="18.75" customHeight="1" x14ac:dyDescent="0.4">
      <c r="A2" s="111" t="s">
        <v>12</v>
      </c>
      <c r="B2" s="113" t="s">
        <v>19</v>
      </c>
      <c r="C2" s="116" t="s">
        <v>13</v>
      </c>
      <c r="D2" s="116"/>
      <c r="E2" s="116"/>
      <c r="F2" s="116"/>
      <c r="G2" s="116" t="s">
        <v>14</v>
      </c>
      <c r="H2" s="116"/>
      <c r="I2" s="116"/>
      <c r="J2" s="116"/>
      <c r="K2" s="116"/>
      <c r="L2" s="116"/>
      <c r="M2" s="116"/>
      <c r="N2" s="116"/>
      <c r="O2" s="116"/>
      <c r="P2" s="116"/>
      <c r="Q2" s="116"/>
      <c r="R2" s="116"/>
      <c r="S2" s="116" t="s">
        <v>15</v>
      </c>
      <c r="T2" s="116"/>
      <c r="U2" s="116"/>
      <c r="V2" s="116" t="s">
        <v>118</v>
      </c>
      <c r="W2" s="116"/>
      <c r="X2" s="116"/>
      <c r="Y2" s="106" t="s">
        <v>17</v>
      </c>
      <c r="Z2" s="111" t="s">
        <v>18</v>
      </c>
    </row>
    <row r="3" spans="1:26" s="68" customFormat="1" ht="74.25" customHeight="1" x14ac:dyDescent="0.4">
      <c r="A3" s="112"/>
      <c r="B3" s="114"/>
      <c r="C3" s="102" t="s">
        <v>20</v>
      </c>
      <c r="D3" s="102" t="s">
        <v>21</v>
      </c>
      <c r="E3" s="102" t="s">
        <v>22</v>
      </c>
      <c r="F3" s="102" t="s">
        <v>23</v>
      </c>
      <c r="G3" s="102" t="s">
        <v>24</v>
      </c>
      <c r="H3" s="102" t="s">
        <v>25</v>
      </c>
      <c r="I3" s="102" t="s">
        <v>26</v>
      </c>
      <c r="J3" s="107" t="s">
        <v>155</v>
      </c>
      <c r="K3" s="108"/>
      <c r="L3" s="102" t="s">
        <v>28</v>
      </c>
      <c r="M3" s="102" t="s">
        <v>29</v>
      </c>
      <c r="N3" s="102" t="s">
        <v>30</v>
      </c>
      <c r="O3" s="102" t="s">
        <v>31</v>
      </c>
      <c r="P3" s="102" t="s">
        <v>32</v>
      </c>
      <c r="Q3" s="102" t="s">
        <v>33</v>
      </c>
      <c r="R3" s="106" t="s">
        <v>276</v>
      </c>
      <c r="S3" s="102" t="s">
        <v>35</v>
      </c>
      <c r="T3" s="102" t="s">
        <v>36</v>
      </c>
      <c r="U3" s="102" t="s">
        <v>37</v>
      </c>
      <c r="V3" s="102" t="s">
        <v>119</v>
      </c>
      <c r="W3" s="102" t="s">
        <v>39</v>
      </c>
      <c r="X3" s="102" t="s">
        <v>40</v>
      </c>
      <c r="Y3" s="117"/>
      <c r="Z3" s="114"/>
    </row>
    <row r="4" spans="1:26" s="17" customFormat="1" ht="105" customHeight="1" x14ac:dyDescent="0.4">
      <c r="A4" s="103"/>
      <c r="B4" s="115"/>
      <c r="C4" s="103"/>
      <c r="D4" s="103"/>
      <c r="E4" s="103"/>
      <c r="F4" s="103"/>
      <c r="G4" s="103"/>
      <c r="H4" s="103"/>
      <c r="I4" s="103"/>
      <c r="J4" s="16" t="s">
        <v>154</v>
      </c>
      <c r="K4" s="15" t="s">
        <v>156</v>
      </c>
      <c r="L4" s="103"/>
      <c r="M4" s="103"/>
      <c r="N4" s="103"/>
      <c r="O4" s="103"/>
      <c r="P4" s="103"/>
      <c r="Q4" s="103"/>
      <c r="R4" s="103"/>
      <c r="S4" s="103"/>
      <c r="T4" s="103"/>
      <c r="U4" s="103"/>
      <c r="V4" s="103"/>
      <c r="W4" s="103"/>
      <c r="X4" s="103"/>
      <c r="Y4" s="103"/>
      <c r="Z4" s="103"/>
    </row>
    <row r="5" spans="1:26" s="38" customFormat="1" x14ac:dyDescent="0.4">
      <c r="A5" s="83"/>
      <c r="B5" s="84"/>
      <c r="C5" s="83"/>
      <c r="D5" s="83"/>
      <c r="E5" s="83"/>
      <c r="F5" s="83"/>
      <c r="G5" s="83"/>
      <c r="H5" s="83"/>
      <c r="I5" s="83"/>
      <c r="J5" s="83"/>
      <c r="K5" s="83"/>
      <c r="L5" s="83"/>
      <c r="M5" s="83"/>
      <c r="N5" s="83"/>
      <c r="O5" s="83"/>
      <c r="P5" s="83"/>
      <c r="Q5" s="83"/>
      <c r="R5" s="83"/>
      <c r="S5" s="83"/>
      <c r="T5" s="83"/>
      <c r="U5" s="83"/>
      <c r="V5" s="83"/>
      <c r="W5" s="83"/>
      <c r="X5" s="83"/>
      <c r="Y5" s="83"/>
      <c r="Z5" s="83"/>
    </row>
    <row r="6" spans="1:26" s="38" customFormat="1" x14ac:dyDescent="0.4">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x14ac:dyDescent="0.4">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x14ac:dyDescent="0.4">
      <c r="A8" s="85"/>
      <c r="B8" s="86"/>
      <c r="C8" s="98"/>
      <c r="D8" s="98"/>
      <c r="E8" s="98"/>
      <c r="F8" s="98"/>
      <c r="G8" s="98"/>
      <c r="H8" s="98"/>
      <c r="I8" s="98"/>
      <c r="J8" s="98"/>
      <c r="K8" s="98"/>
      <c r="L8" s="98"/>
      <c r="M8" s="98"/>
      <c r="N8" s="98"/>
      <c r="O8" s="98"/>
      <c r="P8" s="98"/>
      <c r="Q8" s="98"/>
      <c r="R8" s="98"/>
      <c r="S8" s="98"/>
      <c r="T8" s="98"/>
      <c r="U8" s="98"/>
      <c r="V8" s="98"/>
      <c r="W8" s="98"/>
      <c r="X8" s="98"/>
      <c r="Y8" s="98"/>
      <c r="Z8" s="85"/>
    </row>
    <row r="9" spans="1:26" s="27" customFormat="1" x14ac:dyDescent="0.4">
      <c r="A9" s="85"/>
      <c r="B9" s="86"/>
      <c r="C9" s="98"/>
      <c r="D9" s="98"/>
      <c r="E9" s="98"/>
      <c r="F9" s="98"/>
      <c r="G9" s="98"/>
      <c r="H9" s="98"/>
      <c r="I9" s="98"/>
      <c r="J9" s="98"/>
      <c r="K9" s="98"/>
      <c r="L9" s="98"/>
      <c r="M9" s="98"/>
      <c r="N9" s="98"/>
      <c r="O9" s="98"/>
      <c r="P9" s="98"/>
      <c r="Q9" s="98"/>
      <c r="R9" s="98"/>
      <c r="S9" s="98"/>
      <c r="T9" s="98"/>
      <c r="U9" s="98"/>
      <c r="V9" s="98"/>
      <c r="W9" s="98"/>
      <c r="X9" s="98"/>
      <c r="Y9" s="98"/>
      <c r="Z9" s="85"/>
    </row>
    <row r="10" spans="1:26" s="27" customFormat="1" ht="46.5" customHeight="1" x14ac:dyDescent="0.4">
      <c r="A10" s="83"/>
      <c r="B10" s="84"/>
      <c r="C10" s="98"/>
      <c r="D10" s="98"/>
      <c r="E10" s="98"/>
      <c r="F10" s="98"/>
      <c r="G10" s="98"/>
      <c r="H10" s="98"/>
      <c r="I10" s="98"/>
      <c r="J10" s="98"/>
      <c r="K10" s="98"/>
      <c r="L10" s="98"/>
      <c r="M10" s="98"/>
      <c r="N10" s="98"/>
      <c r="O10" s="98"/>
      <c r="P10" s="98"/>
      <c r="Q10" s="98"/>
      <c r="R10" s="98"/>
      <c r="S10" s="98"/>
      <c r="T10" s="98"/>
      <c r="U10" s="98"/>
      <c r="V10" s="98"/>
      <c r="W10" s="98"/>
      <c r="X10" s="98"/>
      <c r="Y10" s="98"/>
      <c r="Z10" s="83"/>
    </row>
    <row r="11" spans="1:26" s="27" customFormat="1" ht="46.5" customHeight="1" x14ac:dyDescent="0.4">
      <c r="A11" s="83"/>
      <c r="B11" s="84"/>
      <c r="C11" s="98"/>
      <c r="D11" s="98"/>
      <c r="E11" s="98"/>
      <c r="F11" s="98"/>
      <c r="G11" s="98"/>
      <c r="H11" s="98"/>
      <c r="I11" s="98"/>
      <c r="J11" s="98"/>
      <c r="K11" s="98"/>
      <c r="L11" s="98"/>
      <c r="M11" s="98"/>
      <c r="N11" s="98"/>
      <c r="O11" s="98"/>
      <c r="P11" s="98"/>
      <c r="Q11" s="98"/>
      <c r="R11" s="98"/>
      <c r="S11" s="98"/>
      <c r="T11" s="98"/>
      <c r="U11" s="98"/>
      <c r="V11" s="98"/>
      <c r="W11" s="98"/>
      <c r="X11" s="98"/>
      <c r="Y11" s="98"/>
      <c r="Z11" s="83"/>
    </row>
    <row r="12" spans="1:26" s="27" customFormat="1" ht="57" customHeight="1" x14ac:dyDescent="0.4">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 x14ac:dyDescent="0.4">
      <c r="A13" s="99" t="s">
        <v>18</v>
      </c>
      <c r="B13" s="99"/>
      <c r="C13" s="99">
        <f t="shared" ref="C13:Z13" si="0">SUM(C4:C12)</f>
        <v>0</v>
      </c>
      <c r="D13" s="99">
        <f t="shared" si="0"/>
        <v>0</v>
      </c>
      <c r="E13" s="99">
        <f t="shared" si="0"/>
        <v>0</v>
      </c>
      <c r="F13" s="99">
        <f t="shared" si="0"/>
        <v>0</v>
      </c>
      <c r="G13" s="80">
        <f t="shared" si="0"/>
        <v>0</v>
      </c>
      <c r="H13" s="99">
        <f t="shared" si="0"/>
        <v>0</v>
      </c>
      <c r="I13" s="99">
        <f t="shared" si="0"/>
        <v>0</v>
      </c>
      <c r="J13" s="99">
        <f t="shared" si="0"/>
        <v>0</v>
      </c>
      <c r="K13" s="99">
        <f t="shared" si="0"/>
        <v>0</v>
      </c>
      <c r="L13" s="99">
        <f t="shared" si="0"/>
        <v>0</v>
      </c>
      <c r="M13" s="99">
        <f t="shared" si="0"/>
        <v>0</v>
      </c>
      <c r="N13" s="99">
        <f t="shared" si="0"/>
        <v>0</v>
      </c>
      <c r="O13" s="99">
        <f t="shared" si="0"/>
        <v>0</v>
      </c>
      <c r="P13" s="99">
        <f t="shared" si="0"/>
        <v>0</v>
      </c>
      <c r="Q13" s="99">
        <f t="shared" si="0"/>
        <v>0</v>
      </c>
      <c r="R13" s="80">
        <f t="shared" si="0"/>
        <v>0</v>
      </c>
      <c r="S13" s="99">
        <f t="shared" si="0"/>
        <v>0</v>
      </c>
      <c r="T13" s="99">
        <f t="shared" si="0"/>
        <v>0</v>
      </c>
      <c r="U13" s="99">
        <f t="shared" si="0"/>
        <v>0</v>
      </c>
      <c r="V13" s="99">
        <f t="shared" si="0"/>
        <v>0</v>
      </c>
      <c r="W13" s="80">
        <f t="shared" si="0"/>
        <v>0</v>
      </c>
      <c r="X13" s="99">
        <f t="shared" si="0"/>
        <v>0</v>
      </c>
      <c r="Y13" s="99">
        <f t="shared" si="0"/>
        <v>0</v>
      </c>
      <c r="Z13" s="80">
        <f t="shared" si="0"/>
        <v>0</v>
      </c>
    </row>
    <row r="14" spans="1:26" x14ac:dyDescent="0.4">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ht="107.25" customHeight="1" x14ac:dyDescent="0.4">
      <c r="A15" s="104" t="s">
        <v>143</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D3:D4"/>
    <mergeCell ref="E3:E4"/>
    <mergeCell ref="F3:F4"/>
    <mergeCell ref="G3:G4"/>
    <mergeCell ref="H3:H4"/>
    <mergeCell ref="I3:I4"/>
    <mergeCell ref="A1:Z1"/>
    <mergeCell ref="A2:A4"/>
    <mergeCell ref="B2:B4"/>
    <mergeCell ref="C2:F2"/>
    <mergeCell ref="G2:R2"/>
    <mergeCell ref="S2:U2"/>
    <mergeCell ref="V2:X2"/>
    <mergeCell ref="Y2:Y4"/>
    <mergeCell ref="Z2:Z4"/>
    <mergeCell ref="C3:C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1"/>
  <sheetViews>
    <sheetView zoomScale="70" zoomScaleNormal="70" workbookViewId="0">
      <pane ySplit="2" topLeftCell="A3" activePane="bottomLeft" state="frozen"/>
      <selection pane="bottomLeft" activeCell="A11" sqref="A11:H11"/>
    </sheetView>
  </sheetViews>
  <sheetFormatPr defaultRowHeight="17" x14ac:dyDescent="0.4"/>
  <cols>
    <col min="1" max="2" width="11" customWidth="1"/>
    <col min="3" max="3" width="12.36328125" customWidth="1"/>
    <col min="4" max="4" width="13.7265625" customWidth="1"/>
    <col min="5" max="5" width="42.453125" customWidth="1"/>
    <col min="6" max="6" width="11.08984375" customWidth="1"/>
    <col min="7" max="7" width="29" customWidth="1"/>
    <col min="8" max="8" width="22.08984375" customWidth="1"/>
  </cols>
  <sheetData>
    <row r="1" spans="1:12" ht="37.5" customHeight="1" x14ac:dyDescent="0.4">
      <c r="A1" s="100" t="s">
        <v>256</v>
      </c>
      <c r="B1" s="100"/>
      <c r="C1" s="100"/>
      <c r="D1" s="100"/>
      <c r="E1" s="100"/>
      <c r="F1" s="100"/>
      <c r="G1" s="100"/>
      <c r="H1" s="100"/>
    </row>
    <row r="2" spans="1:12" s="25" customFormat="1" ht="21" customHeight="1" x14ac:dyDescent="0.4">
      <c r="A2" s="23" t="s">
        <v>130</v>
      </c>
      <c r="B2" s="23" t="s">
        <v>1</v>
      </c>
      <c r="C2" s="23" t="s">
        <v>2</v>
      </c>
      <c r="D2" s="23" t="s">
        <v>0</v>
      </c>
      <c r="E2" s="23" t="s">
        <v>89</v>
      </c>
      <c r="F2" s="23" t="s">
        <v>4</v>
      </c>
      <c r="G2" s="23" t="s">
        <v>3</v>
      </c>
      <c r="H2" s="24" t="s">
        <v>7</v>
      </c>
    </row>
    <row r="3" spans="1:12" s="57" customFormat="1" ht="375" customHeight="1" x14ac:dyDescent="0.4">
      <c r="A3" s="56" t="s">
        <v>131</v>
      </c>
      <c r="B3" s="33">
        <v>43475</v>
      </c>
      <c r="C3" s="30" t="s">
        <v>265</v>
      </c>
      <c r="D3" s="30" t="s">
        <v>266</v>
      </c>
      <c r="E3" s="32" t="s">
        <v>279</v>
      </c>
      <c r="F3" s="32" t="s">
        <v>258</v>
      </c>
      <c r="G3" s="31" t="s">
        <v>280</v>
      </c>
      <c r="H3" s="58" t="s">
        <v>264</v>
      </c>
      <c r="L3" s="38"/>
    </row>
    <row r="4" spans="1:12" s="57" customFormat="1" ht="184.5" customHeight="1" x14ac:dyDescent="0.4">
      <c r="A4" s="56" t="s">
        <v>196</v>
      </c>
      <c r="B4" s="33">
        <v>43533</v>
      </c>
      <c r="C4" s="30" t="s">
        <v>53</v>
      </c>
      <c r="D4" s="30" t="s">
        <v>259</v>
      </c>
      <c r="E4" s="32" t="s">
        <v>281</v>
      </c>
      <c r="F4" s="32" t="s">
        <v>68</v>
      </c>
      <c r="G4" s="31" t="s">
        <v>283</v>
      </c>
      <c r="H4" s="58" t="s">
        <v>272</v>
      </c>
      <c r="L4" s="38"/>
    </row>
    <row r="5" spans="1:12" s="57" customFormat="1" ht="213" customHeight="1" x14ac:dyDescent="0.4">
      <c r="A5" s="56" t="s">
        <v>133</v>
      </c>
      <c r="B5" s="33">
        <v>43542</v>
      </c>
      <c r="C5" s="30" t="s">
        <v>268</v>
      </c>
      <c r="D5" s="30" t="s">
        <v>274</v>
      </c>
      <c r="E5" s="32" t="s">
        <v>273</v>
      </c>
      <c r="F5" s="32" t="s">
        <v>270</v>
      </c>
      <c r="G5" s="31" t="s">
        <v>284</v>
      </c>
      <c r="H5" s="58" t="s">
        <v>282</v>
      </c>
      <c r="L5" s="38"/>
    </row>
    <row r="6" spans="1:12" s="57" customFormat="1" ht="409.5" customHeight="1" x14ac:dyDescent="0.4">
      <c r="A6" s="56" t="s">
        <v>134</v>
      </c>
      <c r="B6" s="33">
        <v>43566</v>
      </c>
      <c r="C6" s="32" t="s">
        <v>288</v>
      </c>
      <c r="D6" s="32" t="s">
        <v>291</v>
      </c>
      <c r="E6" s="31" t="s">
        <v>292</v>
      </c>
      <c r="F6" s="32" t="s">
        <v>290</v>
      </c>
      <c r="G6" s="31" t="s">
        <v>297</v>
      </c>
      <c r="H6" s="58" t="s">
        <v>289</v>
      </c>
      <c r="L6" s="38"/>
    </row>
    <row r="7" spans="1:12" s="57" customFormat="1" ht="390.75" customHeight="1" x14ac:dyDescent="0.4">
      <c r="A7" s="56" t="s">
        <v>135</v>
      </c>
      <c r="B7" s="33">
        <v>43612</v>
      </c>
      <c r="C7" s="32" t="s">
        <v>293</v>
      </c>
      <c r="D7" s="32" t="s">
        <v>296</v>
      </c>
      <c r="E7" s="31" t="s">
        <v>298</v>
      </c>
      <c r="F7" s="32" t="s">
        <v>295</v>
      </c>
      <c r="G7" s="31" t="s">
        <v>304</v>
      </c>
      <c r="H7" s="58" t="s">
        <v>301</v>
      </c>
      <c r="L7" s="38"/>
    </row>
    <row r="8" spans="1:12" s="57" customFormat="1" ht="183.75" customHeight="1" x14ac:dyDescent="0.4">
      <c r="A8" s="56" t="s">
        <v>136</v>
      </c>
      <c r="B8" s="33">
        <v>43628</v>
      </c>
      <c r="C8" s="32" t="s">
        <v>200</v>
      </c>
      <c r="D8" s="32" t="s">
        <v>303</v>
      </c>
      <c r="E8" s="31" t="s">
        <v>302</v>
      </c>
      <c r="F8" s="32" t="s">
        <v>201</v>
      </c>
      <c r="G8" s="31" t="s">
        <v>305</v>
      </c>
      <c r="H8" s="58" t="s">
        <v>306</v>
      </c>
      <c r="L8" s="38"/>
    </row>
    <row r="9" spans="1:12" s="88" customFormat="1" ht="183.75" customHeight="1" x14ac:dyDescent="0.4">
      <c r="A9" s="56" t="s">
        <v>137</v>
      </c>
      <c r="B9" s="33">
        <v>43651</v>
      </c>
      <c r="C9" s="32" t="s">
        <v>307</v>
      </c>
      <c r="D9" s="32" t="s">
        <v>309</v>
      </c>
      <c r="E9" s="31" t="s">
        <v>312</v>
      </c>
      <c r="F9" s="32" t="s">
        <v>308</v>
      </c>
      <c r="G9" s="31" t="s">
        <v>314</v>
      </c>
      <c r="H9" s="58" t="s">
        <v>318</v>
      </c>
      <c r="L9" s="89"/>
    </row>
    <row r="10" spans="1:12" s="25" customFormat="1" ht="159" customHeight="1" x14ac:dyDescent="0.4">
      <c r="A10" s="90" t="s">
        <v>310</v>
      </c>
      <c r="B10" s="91">
        <v>43782</v>
      </c>
      <c r="C10" s="92" t="s">
        <v>311</v>
      </c>
      <c r="D10" s="92" t="s">
        <v>311</v>
      </c>
      <c r="E10" s="93" t="s">
        <v>313</v>
      </c>
      <c r="F10" s="93" t="s">
        <v>308</v>
      </c>
      <c r="G10" s="94" t="s">
        <v>315</v>
      </c>
      <c r="H10" s="92" t="s">
        <v>319</v>
      </c>
      <c r="L10" s="31"/>
    </row>
    <row r="11" spans="1:12" ht="91.5" customHeight="1" x14ac:dyDescent="0.4">
      <c r="A11" s="101" t="s">
        <v>142</v>
      </c>
      <c r="B11" s="101"/>
      <c r="C11" s="101"/>
      <c r="D11" s="101"/>
      <c r="E11" s="101"/>
      <c r="F11" s="101"/>
      <c r="G11" s="101"/>
      <c r="H11" s="101"/>
    </row>
  </sheetData>
  <mergeCells count="2">
    <mergeCell ref="A1:H1"/>
    <mergeCell ref="A11:H11"/>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zoomScale="70" zoomScaleNormal="70" workbookViewId="0">
      <pane ySplit="4" topLeftCell="A5" activePane="bottomLeft" state="frozen"/>
      <selection pane="bottomLeft" activeCell="J12" sqref="J12"/>
    </sheetView>
  </sheetViews>
  <sheetFormatPr defaultColWidth="9" defaultRowHeight="17" x14ac:dyDescent="0.4"/>
  <cols>
    <col min="1" max="1" width="20.08984375" style="5" customWidth="1"/>
    <col min="2" max="2" width="15.08984375" style="5" customWidth="1"/>
    <col min="3" max="6" width="11.26953125" style="5" customWidth="1"/>
    <col min="7" max="9" width="9" style="5"/>
    <col min="10" max="11" width="10.7265625" style="5" customWidth="1"/>
    <col min="12" max="16384" width="9" style="5"/>
  </cols>
  <sheetData>
    <row r="1" spans="1:26" ht="31" x14ac:dyDescent="0.4">
      <c r="A1" s="109" t="s">
        <v>257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row>
    <row r="2" spans="1:26" s="27" customFormat="1" ht="18.75" customHeight="1" x14ac:dyDescent="0.4">
      <c r="A2" s="111" t="s">
        <v>12</v>
      </c>
      <c r="B2" s="113" t="s">
        <v>19</v>
      </c>
      <c r="C2" s="116" t="s">
        <v>13</v>
      </c>
      <c r="D2" s="116"/>
      <c r="E2" s="116"/>
      <c r="F2" s="116"/>
      <c r="G2" s="116" t="s">
        <v>275</v>
      </c>
      <c r="H2" s="116"/>
      <c r="I2" s="116"/>
      <c r="J2" s="116"/>
      <c r="K2" s="116"/>
      <c r="L2" s="116"/>
      <c r="M2" s="116"/>
      <c r="N2" s="116"/>
      <c r="O2" s="116"/>
      <c r="P2" s="116"/>
      <c r="Q2" s="116"/>
      <c r="R2" s="116"/>
      <c r="S2" s="116" t="s">
        <v>15</v>
      </c>
      <c r="T2" s="116"/>
      <c r="U2" s="116"/>
      <c r="V2" s="116" t="s">
        <v>277</v>
      </c>
      <c r="W2" s="116"/>
      <c r="X2" s="116"/>
      <c r="Y2" s="106" t="s">
        <v>17</v>
      </c>
      <c r="Z2" s="111" t="s">
        <v>18</v>
      </c>
    </row>
    <row r="3" spans="1:26" s="68" customFormat="1" ht="74.25" customHeight="1" x14ac:dyDescent="0.4">
      <c r="A3" s="112"/>
      <c r="B3" s="114"/>
      <c r="C3" s="102" t="s">
        <v>20</v>
      </c>
      <c r="D3" s="102" t="s">
        <v>21</v>
      </c>
      <c r="E3" s="102" t="s">
        <v>22</v>
      </c>
      <c r="F3" s="102" t="s">
        <v>23</v>
      </c>
      <c r="G3" s="102" t="s">
        <v>24</v>
      </c>
      <c r="H3" s="102" t="s">
        <v>25</v>
      </c>
      <c r="I3" s="102" t="s">
        <v>26</v>
      </c>
      <c r="J3" s="107" t="s">
        <v>155</v>
      </c>
      <c r="K3" s="108"/>
      <c r="L3" s="102" t="s">
        <v>28</v>
      </c>
      <c r="M3" s="102" t="s">
        <v>29</v>
      </c>
      <c r="N3" s="102" t="s">
        <v>30</v>
      </c>
      <c r="O3" s="102" t="s">
        <v>31</v>
      </c>
      <c r="P3" s="102" t="s">
        <v>32</v>
      </c>
      <c r="Q3" s="102" t="s">
        <v>33</v>
      </c>
      <c r="R3" s="106" t="s">
        <v>276</v>
      </c>
      <c r="S3" s="102" t="s">
        <v>35</v>
      </c>
      <c r="T3" s="102" t="s">
        <v>36</v>
      </c>
      <c r="U3" s="102" t="s">
        <v>37</v>
      </c>
      <c r="V3" s="102" t="s">
        <v>119</v>
      </c>
      <c r="W3" s="102" t="s">
        <v>278</v>
      </c>
      <c r="X3" s="102" t="s">
        <v>40</v>
      </c>
      <c r="Y3" s="117"/>
      <c r="Z3" s="114"/>
    </row>
    <row r="4" spans="1:26" s="17" customFormat="1" ht="105" customHeight="1" x14ac:dyDescent="0.4">
      <c r="A4" s="103"/>
      <c r="B4" s="115"/>
      <c r="C4" s="103"/>
      <c r="D4" s="103"/>
      <c r="E4" s="103"/>
      <c r="F4" s="103"/>
      <c r="G4" s="103"/>
      <c r="H4" s="103"/>
      <c r="I4" s="103"/>
      <c r="J4" s="16" t="s">
        <v>154</v>
      </c>
      <c r="K4" s="15" t="s">
        <v>156</v>
      </c>
      <c r="L4" s="103"/>
      <c r="M4" s="103"/>
      <c r="N4" s="103"/>
      <c r="O4" s="103"/>
      <c r="P4" s="103"/>
      <c r="Q4" s="103"/>
      <c r="R4" s="103"/>
      <c r="S4" s="103"/>
      <c r="T4" s="103"/>
      <c r="U4" s="103"/>
      <c r="V4" s="103"/>
      <c r="W4" s="103"/>
      <c r="X4" s="103"/>
      <c r="Y4" s="103"/>
      <c r="Z4" s="103"/>
    </row>
    <row r="5" spans="1:26" s="38" customFormat="1" x14ac:dyDescent="0.4">
      <c r="A5" s="83" t="str">
        <f>'108年場內違規事件總表'!C3&amp;'108年場內違規事件總表'!D3</f>
        <v>盈源工程陳X凡</v>
      </c>
      <c r="B5" s="84">
        <f>'108年場內違規事件總表'!B3</f>
        <v>43475</v>
      </c>
      <c r="C5" s="83"/>
      <c r="D5" s="83"/>
      <c r="E5" s="83"/>
      <c r="F5" s="83"/>
      <c r="G5" s="83"/>
      <c r="H5" s="83"/>
      <c r="I5" s="83"/>
      <c r="J5" s="83"/>
      <c r="K5" s="83"/>
      <c r="L5" s="83"/>
      <c r="M5" s="83"/>
      <c r="N5" s="83"/>
      <c r="O5" s="83"/>
      <c r="P5" s="83"/>
      <c r="Q5" s="83"/>
      <c r="R5" s="83"/>
      <c r="S5" s="83"/>
      <c r="T5" s="83"/>
      <c r="U5" s="83"/>
      <c r="V5" s="83"/>
      <c r="W5" s="83">
        <v>1</v>
      </c>
      <c r="X5" s="83"/>
      <c r="Y5" s="83"/>
      <c r="Z5" s="83">
        <v>1</v>
      </c>
    </row>
    <row r="6" spans="1:26" s="38" customFormat="1" x14ac:dyDescent="0.4">
      <c r="A6" s="83" t="str">
        <f>'108年場內違規事件總表'!C4&amp;'108年場內違規事件總表'!D4</f>
        <v>立榮航勤徐X翔</v>
      </c>
      <c r="B6" s="84">
        <f>'108年場內違規事件總表'!B4</f>
        <v>43533</v>
      </c>
      <c r="C6" s="83"/>
      <c r="D6" s="83"/>
      <c r="E6" s="83"/>
      <c r="F6" s="83"/>
      <c r="G6" s="83"/>
      <c r="H6" s="83"/>
      <c r="I6" s="83"/>
      <c r="J6" s="83"/>
      <c r="K6" s="83"/>
      <c r="L6" s="83"/>
      <c r="M6" s="83"/>
      <c r="N6" s="83"/>
      <c r="O6" s="83"/>
      <c r="P6" s="83"/>
      <c r="Q6" s="83"/>
      <c r="R6" s="83">
        <v>1</v>
      </c>
      <c r="S6" s="83"/>
      <c r="T6" s="83"/>
      <c r="U6" s="83"/>
      <c r="V6" s="83"/>
      <c r="W6" s="83"/>
      <c r="X6" s="83"/>
      <c r="Y6" s="83"/>
      <c r="Z6" s="83">
        <v>1</v>
      </c>
    </row>
    <row r="7" spans="1:26" s="38" customFormat="1" x14ac:dyDescent="0.4">
      <c r="A7" s="83" t="str">
        <f>'108年場內違規事件總表'!C5&amp;'108年場內違規事件總表'!D5</f>
        <v>航警所盧X萍</v>
      </c>
      <c r="B7" s="84">
        <f>'108年場內違規事件總表'!B5</f>
        <v>43542</v>
      </c>
      <c r="C7" s="83"/>
      <c r="D7" s="83"/>
      <c r="E7" s="83"/>
      <c r="F7" s="83"/>
      <c r="G7" s="83">
        <v>1</v>
      </c>
      <c r="H7" s="83"/>
      <c r="I7" s="83"/>
      <c r="J7" s="83"/>
      <c r="K7" s="83"/>
      <c r="L7" s="83"/>
      <c r="M7" s="83"/>
      <c r="N7" s="83"/>
      <c r="O7" s="83"/>
      <c r="P7" s="83"/>
      <c r="Q7" s="83"/>
      <c r="R7" s="83"/>
      <c r="S7" s="83"/>
      <c r="T7" s="83"/>
      <c r="U7" s="83"/>
      <c r="V7" s="83"/>
      <c r="W7" s="83"/>
      <c r="X7" s="83"/>
      <c r="Y7" s="83"/>
      <c r="Z7" s="83">
        <v>1</v>
      </c>
    </row>
    <row r="8" spans="1:26" s="27" customFormat="1" ht="51" x14ac:dyDescent="0.4">
      <c r="A8" s="85" t="str">
        <f>'108年場內違規事件總表'!C6&amp;'108年場內違規事件總表'!D6</f>
        <v>紀揚營造有限公司朱X志
(代表人)</v>
      </c>
      <c r="B8" s="86">
        <f>'108年場內違規事件總表'!B6</f>
        <v>43566</v>
      </c>
      <c r="C8" s="87"/>
      <c r="D8" s="87"/>
      <c r="E8" s="87"/>
      <c r="F8" s="87"/>
      <c r="G8" s="87"/>
      <c r="H8" s="87"/>
      <c r="I8" s="87"/>
      <c r="J8" s="87"/>
      <c r="K8" s="87"/>
      <c r="L8" s="87"/>
      <c r="M8" s="87"/>
      <c r="N8" s="87"/>
      <c r="O8" s="87"/>
      <c r="P8" s="87"/>
      <c r="Q8" s="87"/>
      <c r="R8" s="87"/>
      <c r="S8" s="87"/>
      <c r="T8" s="87"/>
      <c r="U8" s="87"/>
      <c r="V8" s="87"/>
      <c r="W8" s="87">
        <v>1</v>
      </c>
      <c r="X8" s="87"/>
      <c r="Y8" s="87"/>
      <c r="Z8" s="85">
        <v>1</v>
      </c>
    </row>
    <row r="9" spans="1:26" s="27" customFormat="1" x14ac:dyDescent="0.4">
      <c r="A9" s="85" t="str">
        <f>'108年場內違規事件總表'!C7&amp;'108年場內違規事件總表'!D7</f>
        <v>臺勤公司李X鐸</v>
      </c>
      <c r="B9" s="86">
        <f>'108年場內違規事件總表'!B7</f>
        <v>43612</v>
      </c>
      <c r="C9" s="87"/>
      <c r="D9" s="87"/>
      <c r="E9" s="87"/>
      <c r="F9" s="87"/>
      <c r="G9" s="87"/>
      <c r="H9" s="87"/>
      <c r="I9" s="87"/>
      <c r="J9" s="87"/>
      <c r="K9" s="87"/>
      <c r="L9" s="87">
        <v>1</v>
      </c>
      <c r="M9" s="87"/>
      <c r="N9" s="87"/>
      <c r="O9" s="87"/>
      <c r="P9" s="87"/>
      <c r="Q9" s="87"/>
      <c r="R9" s="87"/>
      <c r="S9" s="87"/>
      <c r="T9" s="87"/>
      <c r="U9" s="87"/>
      <c r="V9" s="87"/>
      <c r="W9" s="87"/>
      <c r="X9" s="87"/>
      <c r="Y9" s="87"/>
      <c r="Z9" s="85">
        <v>1</v>
      </c>
    </row>
    <row r="10" spans="1:26" s="27" customFormat="1" ht="46.5" customHeight="1" x14ac:dyDescent="0.4">
      <c r="A10" s="83" t="str">
        <f>'108年場內違規事件總表'!C8&amp;'108年場內違規事件總表'!D8</f>
        <v>臺勤公司盧X祥、蔡X倫、戴X軒</v>
      </c>
      <c r="B10" s="84">
        <f>'108年場內違規事件總表'!B8</f>
        <v>43628</v>
      </c>
      <c r="C10" s="87"/>
      <c r="D10" s="87"/>
      <c r="E10" s="87"/>
      <c r="F10" s="87"/>
      <c r="G10" s="87"/>
      <c r="H10" s="87"/>
      <c r="I10" s="87"/>
      <c r="J10" s="87"/>
      <c r="K10" s="87"/>
      <c r="L10" s="87"/>
      <c r="M10" s="87">
        <v>1</v>
      </c>
      <c r="N10" s="87"/>
      <c r="O10" s="87"/>
      <c r="P10" s="87"/>
      <c r="Q10" s="87"/>
      <c r="R10" s="87"/>
      <c r="S10" s="87"/>
      <c r="T10" s="87"/>
      <c r="U10" s="87"/>
      <c r="V10" s="87"/>
      <c r="W10" s="87"/>
      <c r="X10" s="87"/>
      <c r="Y10" s="87"/>
      <c r="Z10" s="83">
        <v>1</v>
      </c>
    </row>
    <row r="11" spans="1:26" s="27" customFormat="1" ht="46.5" customHeight="1" x14ac:dyDescent="0.4">
      <c r="A11" s="83" t="str">
        <f>'108年場內違規事件總表'!C9&amp;'108年場內違規事件總表'!D9</f>
        <v>臺勤公司許X旭</v>
      </c>
      <c r="B11" s="84">
        <f>'108年場內違規事件總表'!B9</f>
        <v>43651</v>
      </c>
      <c r="C11" s="87"/>
      <c r="D11" s="87"/>
      <c r="E11" s="87"/>
      <c r="F11" s="87"/>
      <c r="G11" s="87"/>
      <c r="H11" s="87"/>
      <c r="I11" s="87"/>
      <c r="J11" s="87"/>
      <c r="K11" s="87"/>
      <c r="L11" s="87">
        <v>1</v>
      </c>
      <c r="M11" s="87"/>
      <c r="N11" s="87"/>
      <c r="O11" s="87"/>
      <c r="P11" s="87"/>
      <c r="Q11" s="87"/>
      <c r="R11" s="87"/>
      <c r="S11" s="87"/>
      <c r="T11" s="87"/>
      <c r="U11" s="87"/>
      <c r="V11" s="87"/>
      <c r="W11" s="87"/>
      <c r="X11" s="87"/>
      <c r="Y11" s="87"/>
      <c r="Z11" s="83">
        <v>1</v>
      </c>
    </row>
    <row r="12" spans="1:26" s="27" customFormat="1" ht="57" customHeight="1" x14ac:dyDescent="0.4">
      <c r="A12" s="95" t="s">
        <v>316</v>
      </c>
      <c r="B12" s="96" t="s">
        <v>317</v>
      </c>
      <c r="C12" s="97"/>
      <c r="D12" s="97"/>
      <c r="E12" s="97"/>
      <c r="F12" s="97"/>
      <c r="G12" s="97"/>
      <c r="H12" s="97"/>
      <c r="I12" s="97"/>
      <c r="J12" s="97"/>
      <c r="K12" s="97"/>
      <c r="L12" s="97"/>
      <c r="M12" s="97"/>
      <c r="N12" s="97"/>
      <c r="O12" s="97"/>
      <c r="P12" s="97"/>
      <c r="Q12" s="97"/>
      <c r="R12" s="97"/>
      <c r="S12" s="97"/>
      <c r="T12" s="97"/>
      <c r="U12" s="97"/>
      <c r="V12" s="97"/>
      <c r="W12" s="97">
        <v>1</v>
      </c>
      <c r="X12" s="97"/>
      <c r="Y12" s="97"/>
      <c r="Z12" s="97">
        <v>1</v>
      </c>
    </row>
    <row r="13" spans="1:26" s="27" customFormat="1" ht="18" x14ac:dyDescent="0.4">
      <c r="A13" s="79" t="s">
        <v>18</v>
      </c>
      <c r="B13" s="79"/>
      <c r="C13" s="79">
        <f t="shared" ref="C13:Z13" si="0">SUM(C4:C12)</f>
        <v>0</v>
      </c>
      <c r="D13" s="79">
        <f t="shared" si="0"/>
        <v>0</v>
      </c>
      <c r="E13" s="79">
        <f t="shared" si="0"/>
        <v>0</v>
      </c>
      <c r="F13" s="79">
        <f t="shared" si="0"/>
        <v>0</v>
      </c>
      <c r="G13" s="80">
        <f t="shared" si="0"/>
        <v>1</v>
      </c>
      <c r="H13" s="79">
        <f t="shared" si="0"/>
        <v>0</v>
      </c>
      <c r="I13" s="79">
        <f t="shared" si="0"/>
        <v>0</v>
      </c>
      <c r="J13" s="79">
        <f t="shared" si="0"/>
        <v>0</v>
      </c>
      <c r="K13" s="79">
        <f t="shared" si="0"/>
        <v>0</v>
      </c>
      <c r="L13" s="79">
        <f t="shared" si="0"/>
        <v>2</v>
      </c>
      <c r="M13" s="79">
        <f t="shared" si="0"/>
        <v>1</v>
      </c>
      <c r="N13" s="79">
        <f t="shared" si="0"/>
        <v>0</v>
      </c>
      <c r="O13" s="79">
        <f t="shared" si="0"/>
        <v>0</v>
      </c>
      <c r="P13" s="79">
        <f t="shared" si="0"/>
        <v>0</v>
      </c>
      <c r="Q13" s="79">
        <f t="shared" si="0"/>
        <v>0</v>
      </c>
      <c r="R13" s="80">
        <f t="shared" si="0"/>
        <v>1</v>
      </c>
      <c r="S13" s="79">
        <f t="shared" si="0"/>
        <v>0</v>
      </c>
      <c r="T13" s="79">
        <f t="shared" si="0"/>
        <v>0</v>
      </c>
      <c r="U13" s="79">
        <f t="shared" si="0"/>
        <v>0</v>
      </c>
      <c r="V13" s="79">
        <f t="shared" si="0"/>
        <v>0</v>
      </c>
      <c r="W13" s="80">
        <f t="shared" si="0"/>
        <v>3</v>
      </c>
      <c r="X13" s="79">
        <f t="shared" si="0"/>
        <v>0</v>
      </c>
      <c r="Y13" s="79">
        <f t="shared" si="0"/>
        <v>0</v>
      </c>
      <c r="Z13" s="80">
        <f t="shared" si="0"/>
        <v>8</v>
      </c>
    </row>
    <row r="14" spans="1:26" x14ac:dyDescent="0.4">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ht="107.25" customHeight="1" x14ac:dyDescent="0.4">
      <c r="A15" s="104" t="s">
        <v>143</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15"/>
  <sheetViews>
    <sheetView zoomScale="115" zoomScaleNormal="115" workbookViewId="0">
      <pane ySplit="2" topLeftCell="A9" activePane="bottomLeft" state="frozen"/>
      <selection pane="bottomLeft" activeCell="H10" sqref="H10"/>
    </sheetView>
  </sheetViews>
  <sheetFormatPr defaultRowHeight="17" x14ac:dyDescent="0.4"/>
  <cols>
    <col min="1" max="2" width="11" customWidth="1"/>
    <col min="3" max="3" width="12.36328125" customWidth="1"/>
    <col min="4" max="4" width="13.7265625" customWidth="1"/>
    <col min="5" max="5" width="42.453125" customWidth="1"/>
    <col min="6" max="6" width="11.08984375" customWidth="1"/>
    <col min="7" max="7" width="29" customWidth="1"/>
    <col min="8" max="8" width="11.26953125" customWidth="1"/>
  </cols>
  <sheetData>
    <row r="1" spans="1:12" ht="37.5" customHeight="1" x14ac:dyDescent="0.4">
      <c r="A1" s="100" t="s">
        <v>243</v>
      </c>
      <c r="B1" s="100"/>
      <c r="C1" s="100"/>
      <c r="D1" s="100"/>
      <c r="E1" s="100"/>
      <c r="F1" s="100"/>
      <c r="G1" s="100"/>
      <c r="H1" s="100"/>
    </row>
    <row r="2" spans="1:12" s="25" customFormat="1" ht="21" customHeight="1" x14ac:dyDescent="0.4">
      <c r="A2" s="23" t="s">
        <v>130</v>
      </c>
      <c r="B2" s="23" t="s">
        <v>1</v>
      </c>
      <c r="C2" s="23" t="s">
        <v>2</v>
      </c>
      <c r="D2" s="23" t="s">
        <v>0</v>
      </c>
      <c r="E2" s="23" t="s">
        <v>89</v>
      </c>
      <c r="F2" s="23" t="s">
        <v>4</v>
      </c>
      <c r="G2" s="23" t="s">
        <v>3</v>
      </c>
      <c r="H2" s="24" t="s">
        <v>7</v>
      </c>
    </row>
    <row r="3" spans="1:12" s="57" customFormat="1" ht="184.5" customHeight="1" x14ac:dyDescent="0.4">
      <c r="A3" s="56" t="s">
        <v>131</v>
      </c>
      <c r="B3" s="33">
        <v>43156</v>
      </c>
      <c r="C3" s="30" t="s">
        <v>158</v>
      </c>
      <c r="D3" s="30" t="s">
        <v>215</v>
      </c>
      <c r="E3" s="32" t="s">
        <v>212</v>
      </c>
      <c r="F3" s="32" t="s">
        <v>157</v>
      </c>
      <c r="G3" s="31" t="s">
        <v>271</v>
      </c>
      <c r="H3" s="58" t="s">
        <v>204</v>
      </c>
      <c r="L3" s="38"/>
    </row>
    <row r="4" spans="1:12" s="25" customFormat="1" ht="184.5" customHeight="1" x14ac:dyDescent="0.4">
      <c r="A4" s="70" t="s">
        <v>196</v>
      </c>
      <c r="B4" s="41">
        <v>43187</v>
      </c>
      <c r="C4" s="42" t="s">
        <v>216</v>
      </c>
      <c r="D4" s="42" t="s">
        <v>214</v>
      </c>
      <c r="E4" s="44" t="s">
        <v>213</v>
      </c>
      <c r="F4" s="44" t="s">
        <v>235</v>
      </c>
      <c r="G4" s="43" t="s">
        <v>267</v>
      </c>
      <c r="H4" s="71" t="s">
        <v>223</v>
      </c>
      <c r="L4" s="27"/>
    </row>
    <row r="5" spans="1:12" s="25" customFormat="1" ht="174" customHeight="1" x14ac:dyDescent="0.4">
      <c r="A5" s="70" t="s">
        <v>133</v>
      </c>
      <c r="B5" s="41">
        <v>43216</v>
      </c>
      <c r="C5" s="42" t="s">
        <v>200</v>
      </c>
      <c r="D5" s="42" t="s">
        <v>198</v>
      </c>
      <c r="E5" s="44" t="s">
        <v>217</v>
      </c>
      <c r="F5" s="44" t="s">
        <v>199</v>
      </c>
      <c r="G5" s="43" t="s">
        <v>238</v>
      </c>
      <c r="H5" s="71" t="s">
        <v>205</v>
      </c>
      <c r="L5" s="27"/>
    </row>
    <row r="6" spans="1:12" s="25" customFormat="1" ht="184.5" customHeight="1" x14ac:dyDescent="0.4">
      <c r="A6" s="70" t="s">
        <v>134</v>
      </c>
      <c r="B6" s="41">
        <v>43223</v>
      </c>
      <c r="C6" s="42" t="s">
        <v>200</v>
      </c>
      <c r="D6" s="42" t="s">
        <v>197</v>
      </c>
      <c r="E6" s="44" t="s">
        <v>218</v>
      </c>
      <c r="F6" s="44" t="s">
        <v>201</v>
      </c>
      <c r="G6" s="43" t="s">
        <v>220</v>
      </c>
      <c r="H6" s="71" t="s">
        <v>224</v>
      </c>
      <c r="L6" s="27"/>
    </row>
    <row r="7" spans="1:12" s="25" customFormat="1" ht="143.25" customHeight="1" x14ac:dyDescent="0.4">
      <c r="A7" s="70" t="s">
        <v>135</v>
      </c>
      <c r="B7" s="41">
        <v>43229</v>
      </c>
      <c r="C7" s="42" t="s">
        <v>202</v>
      </c>
      <c r="D7" s="42" t="s">
        <v>203</v>
      </c>
      <c r="E7" s="44" t="s">
        <v>225</v>
      </c>
      <c r="F7" s="44" t="s">
        <v>201</v>
      </c>
      <c r="G7" s="43" t="s">
        <v>219</v>
      </c>
      <c r="H7" s="71" t="s">
        <v>211</v>
      </c>
      <c r="L7" s="27"/>
    </row>
    <row r="8" spans="1:12" s="57" customFormat="1" ht="157.5" customHeight="1" x14ac:dyDescent="0.4">
      <c r="A8" s="56" t="s">
        <v>136</v>
      </c>
      <c r="B8" s="33">
        <v>43305</v>
      </c>
      <c r="C8" s="30" t="s">
        <v>53</v>
      </c>
      <c r="D8" s="30" t="s">
        <v>231</v>
      </c>
      <c r="E8" s="32" t="s">
        <v>233</v>
      </c>
      <c r="F8" s="32" t="s">
        <v>68</v>
      </c>
      <c r="G8" s="31" t="s">
        <v>248</v>
      </c>
      <c r="H8" s="58" t="s">
        <v>262</v>
      </c>
      <c r="L8" s="38"/>
    </row>
    <row r="9" spans="1:12" s="57" customFormat="1" ht="215.25" customHeight="1" x14ac:dyDescent="0.4">
      <c r="A9" s="56" t="s">
        <v>137</v>
      </c>
      <c r="B9" s="33">
        <v>43354</v>
      </c>
      <c r="C9" s="30" t="s">
        <v>236</v>
      </c>
      <c r="D9" s="30" t="s">
        <v>237</v>
      </c>
      <c r="E9" s="32" t="s">
        <v>269</v>
      </c>
      <c r="F9" s="32" t="s">
        <v>242</v>
      </c>
      <c r="G9" s="31" t="s">
        <v>260</v>
      </c>
      <c r="H9" s="58" t="s">
        <v>261</v>
      </c>
      <c r="L9" s="38"/>
    </row>
    <row r="10" spans="1:12" s="57" customFormat="1" ht="143.25" customHeight="1" x14ac:dyDescent="0.4">
      <c r="A10" s="56" t="s">
        <v>138</v>
      </c>
      <c r="B10" s="33">
        <v>43354</v>
      </c>
      <c r="C10" s="30" t="s">
        <v>232</v>
      </c>
      <c r="D10" s="30" t="s">
        <v>239</v>
      </c>
      <c r="E10" s="32" t="s">
        <v>234</v>
      </c>
      <c r="F10" s="32" t="s">
        <v>294</v>
      </c>
      <c r="G10" s="31" t="s">
        <v>299</v>
      </c>
      <c r="H10" s="58" t="s">
        <v>300</v>
      </c>
      <c r="L10" s="38"/>
    </row>
    <row r="11" spans="1:12" s="57" customFormat="1" ht="276.75" customHeight="1" x14ac:dyDescent="0.4">
      <c r="A11" s="56" t="s">
        <v>139</v>
      </c>
      <c r="B11" s="33">
        <v>43400</v>
      </c>
      <c r="C11" s="30" t="s">
        <v>245</v>
      </c>
      <c r="D11" s="30" t="s">
        <v>246</v>
      </c>
      <c r="E11" s="32" t="s">
        <v>255</v>
      </c>
      <c r="F11" s="32" t="s">
        <v>201</v>
      </c>
      <c r="G11" s="31" t="s">
        <v>287</v>
      </c>
      <c r="H11" s="58" t="s">
        <v>263</v>
      </c>
      <c r="L11" s="38"/>
    </row>
    <row r="12" spans="1:12" s="57" customFormat="1" ht="143.25" customHeight="1" x14ac:dyDescent="0.4">
      <c r="A12" s="56" t="s">
        <v>140</v>
      </c>
      <c r="B12" s="33">
        <v>43410</v>
      </c>
      <c r="C12" s="30" t="s">
        <v>53</v>
      </c>
      <c r="D12" s="30" t="s">
        <v>247</v>
      </c>
      <c r="E12" s="32" t="s">
        <v>252</v>
      </c>
      <c r="F12" s="32" t="s">
        <v>201</v>
      </c>
      <c r="G12" s="31" t="s">
        <v>286</v>
      </c>
      <c r="H12" s="58" t="s">
        <v>262</v>
      </c>
      <c r="L12" s="38"/>
    </row>
    <row r="13" spans="1:12" s="57" customFormat="1" ht="192.75" customHeight="1" x14ac:dyDescent="0.4">
      <c r="A13" s="56" t="s">
        <v>141</v>
      </c>
      <c r="B13" s="33">
        <v>43413</v>
      </c>
      <c r="C13" s="30" t="s">
        <v>250</v>
      </c>
      <c r="D13" s="30" t="s">
        <v>251</v>
      </c>
      <c r="E13" s="32" t="s">
        <v>253</v>
      </c>
      <c r="F13" s="32" t="s">
        <v>249</v>
      </c>
      <c r="G13" s="31" t="s">
        <v>285</v>
      </c>
      <c r="H13" s="58" t="s">
        <v>261</v>
      </c>
      <c r="L13" s="38"/>
    </row>
    <row r="14" spans="1:12" s="25" customFormat="1" ht="71.25" customHeight="1" x14ac:dyDescent="0.4">
      <c r="A14" s="1"/>
      <c r="B14" s="1"/>
      <c r="C14" s="1"/>
      <c r="D14" s="1"/>
      <c r="E14" s="2"/>
      <c r="F14" s="1"/>
      <c r="G14" s="1"/>
      <c r="H14" s="4"/>
    </row>
    <row r="15" spans="1:12" ht="91.5" customHeight="1" x14ac:dyDescent="0.4">
      <c r="A15" s="101" t="s">
        <v>142</v>
      </c>
      <c r="B15" s="101"/>
      <c r="C15" s="101"/>
      <c r="D15" s="101"/>
      <c r="E15" s="101"/>
      <c r="F15" s="101"/>
      <c r="G15" s="101"/>
      <c r="H15" s="101"/>
    </row>
  </sheetData>
  <mergeCells count="2">
    <mergeCell ref="A1:H1"/>
    <mergeCell ref="A15:H15"/>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zoomScale="85" zoomScaleNormal="85" workbookViewId="0">
      <selection activeCell="A14" sqref="A14"/>
    </sheetView>
  </sheetViews>
  <sheetFormatPr defaultColWidth="9" defaultRowHeight="17" x14ac:dyDescent="0.4"/>
  <cols>
    <col min="1" max="1" width="20.08984375" style="5" customWidth="1"/>
    <col min="2" max="2" width="15.08984375" style="5" customWidth="1"/>
    <col min="3" max="6" width="11.26953125" style="5" customWidth="1"/>
    <col min="7" max="9" width="9" style="5"/>
    <col min="10" max="11" width="10.7265625" style="5" customWidth="1"/>
    <col min="12" max="16384" width="9" style="5"/>
  </cols>
  <sheetData>
    <row r="1" spans="1:26" ht="31" x14ac:dyDescent="0.4">
      <c r="A1" s="109" t="s">
        <v>244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row>
    <row r="2" spans="1:26" s="27" customFormat="1" ht="18.75" customHeight="1" x14ac:dyDescent="0.4">
      <c r="A2" s="111" t="s">
        <v>226</v>
      </c>
      <c r="B2" s="113" t="s">
        <v>19</v>
      </c>
      <c r="C2" s="116" t="s">
        <v>13</v>
      </c>
      <c r="D2" s="116"/>
      <c r="E2" s="116"/>
      <c r="F2" s="116"/>
      <c r="G2" s="116" t="s">
        <v>14</v>
      </c>
      <c r="H2" s="116"/>
      <c r="I2" s="116"/>
      <c r="J2" s="116"/>
      <c r="K2" s="116"/>
      <c r="L2" s="116"/>
      <c r="M2" s="116"/>
      <c r="N2" s="116"/>
      <c r="O2" s="116"/>
      <c r="P2" s="116"/>
      <c r="Q2" s="116"/>
      <c r="R2" s="116"/>
      <c r="S2" s="116" t="s">
        <v>15</v>
      </c>
      <c r="T2" s="116"/>
      <c r="U2" s="116"/>
      <c r="V2" s="116" t="s">
        <v>16</v>
      </c>
      <c r="W2" s="116"/>
      <c r="X2" s="116"/>
      <c r="Y2" s="106" t="s">
        <v>17</v>
      </c>
      <c r="Z2" s="111" t="s">
        <v>18</v>
      </c>
    </row>
    <row r="3" spans="1:26" s="68" customFormat="1" ht="74.25" customHeight="1" x14ac:dyDescent="0.4">
      <c r="A3" s="112"/>
      <c r="B3" s="114"/>
      <c r="C3" s="102" t="s">
        <v>20</v>
      </c>
      <c r="D3" s="102" t="s">
        <v>144</v>
      </c>
      <c r="E3" s="102" t="s">
        <v>145</v>
      </c>
      <c r="F3" s="102" t="s">
        <v>146</v>
      </c>
      <c r="G3" s="102" t="s">
        <v>147</v>
      </c>
      <c r="H3" s="102" t="s">
        <v>148</v>
      </c>
      <c r="I3" s="102" t="s">
        <v>149</v>
      </c>
      <c r="J3" s="107" t="s">
        <v>155</v>
      </c>
      <c r="K3" s="108"/>
      <c r="L3" s="102" t="s">
        <v>227</v>
      </c>
      <c r="M3" s="102" t="s">
        <v>29</v>
      </c>
      <c r="N3" s="102" t="s">
        <v>228</v>
      </c>
      <c r="O3" s="102" t="s">
        <v>31</v>
      </c>
      <c r="P3" s="102" t="s">
        <v>150</v>
      </c>
      <c r="Q3" s="102" t="s">
        <v>151</v>
      </c>
      <c r="R3" s="106" t="s">
        <v>34</v>
      </c>
      <c r="S3" s="102" t="s">
        <v>152</v>
      </c>
      <c r="T3" s="102" t="s">
        <v>229</v>
      </c>
      <c r="U3" s="102" t="s">
        <v>37</v>
      </c>
      <c r="V3" s="102" t="s">
        <v>153</v>
      </c>
      <c r="W3" s="102" t="s">
        <v>230</v>
      </c>
      <c r="X3" s="102" t="s">
        <v>40</v>
      </c>
      <c r="Y3" s="117"/>
      <c r="Z3" s="114"/>
    </row>
    <row r="4" spans="1:26" s="17" customFormat="1" ht="105" customHeight="1" x14ac:dyDescent="0.4">
      <c r="A4" s="103"/>
      <c r="B4" s="115"/>
      <c r="C4" s="103"/>
      <c r="D4" s="103"/>
      <c r="E4" s="103"/>
      <c r="F4" s="103"/>
      <c r="G4" s="103"/>
      <c r="H4" s="103"/>
      <c r="I4" s="103"/>
      <c r="J4" s="16" t="s">
        <v>154</v>
      </c>
      <c r="K4" s="15" t="s">
        <v>156</v>
      </c>
      <c r="L4" s="103"/>
      <c r="M4" s="103"/>
      <c r="N4" s="103"/>
      <c r="O4" s="103"/>
      <c r="P4" s="103"/>
      <c r="Q4" s="103"/>
      <c r="R4" s="103"/>
      <c r="S4" s="103"/>
      <c r="T4" s="103"/>
      <c r="U4" s="103"/>
      <c r="V4" s="103"/>
      <c r="W4" s="103"/>
      <c r="X4" s="103"/>
      <c r="Y4" s="103"/>
      <c r="Z4" s="103"/>
    </row>
    <row r="5" spans="1:26" s="27" customFormat="1" ht="19.5" x14ac:dyDescent="0.4">
      <c r="A5" s="39" t="str">
        <f>'107年場內違規事件總表'!C3&amp;'107年場內違規事件總表'!D3</f>
        <v>助航台林X翔</v>
      </c>
      <c r="B5" s="40">
        <f>'107年場內違規事件總表'!B3</f>
        <v>43156</v>
      </c>
      <c r="C5" s="69"/>
      <c r="D5" s="69"/>
      <c r="E5" s="69"/>
      <c r="F5" s="69"/>
      <c r="G5" s="69">
        <v>1</v>
      </c>
      <c r="H5" s="69"/>
      <c r="I5" s="69"/>
      <c r="J5" s="69"/>
      <c r="K5" s="69"/>
      <c r="L5" s="69"/>
      <c r="M5" s="69"/>
      <c r="N5" s="69"/>
      <c r="O5" s="69"/>
      <c r="P5" s="69"/>
      <c r="Q5" s="69"/>
      <c r="R5" s="69"/>
      <c r="S5" s="69"/>
      <c r="T5" s="69"/>
      <c r="U5" s="69"/>
      <c r="V5" s="69"/>
      <c r="W5" s="69"/>
      <c r="X5" s="69"/>
      <c r="Y5" s="69"/>
      <c r="Z5" s="69">
        <v>1</v>
      </c>
    </row>
    <row r="6" spans="1:26" s="27" customFormat="1" ht="19.5" x14ac:dyDescent="0.4">
      <c r="A6" s="39" t="str">
        <f>'107年場內違規事件總表'!C4&amp;'107年場內違規事件總表'!D4</f>
        <v>立榮航勤李X賢</v>
      </c>
      <c r="B6" s="40">
        <f>'107年場內違規事件總表'!B4</f>
        <v>43187</v>
      </c>
      <c r="C6" s="69"/>
      <c r="D6" s="69"/>
      <c r="E6" s="69"/>
      <c r="F6" s="69">
        <v>1</v>
      </c>
      <c r="G6" s="69"/>
      <c r="H6" s="69"/>
      <c r="I6" s="69"/>
      <c r="J6" s="69"/>
      <c r="K6" s="69"/>
      <c r="L6" s="69"/>
      <c r="M6" s="69"/>
      <c r="N6" s="69"/>
      <c r="O6" s="69"/>
      <c r="P6" s="69"/>
      <c r="Q6" s="69"/>
      <c r="R6" s="69"/>
      <c r="S6" s="69"/>
      <c r="T6" s="69"/>
      <c r="U6" s="69"/>
      <c r="V6" s="69"/>
      <c r="W6" s="69"/>
      <c r="X6" s="69"/>
      <c r="Y6" s="69"/>
      <c r="Z6" s="69">
        <v>1</v>
      </c>
    </row>
    <row r="7" spans="1:26" s="27" customFormat="1" ht="19.5" x14ac:dyDescent="0.4">
      <c r="A7" s="39" t="str">
        <f>'107年場內違規事件總表'!C5&amp;'107年場內違規事件總表'!D5</f>
        <v>臺勤公司蔡X倫</v>
      </c>
      <c r="B7" s="40">
        <f>'107年場內違規事件總表'!B5</f>
        <v>43216</v>
      </c>
      <c r="C7" s="69"/>
      <c r="D7" s="69"/>
      <c r="E7" s="69"/>
      <c r="F7" s="69"/>
      <c r="G7" s="69"/>
      <c r="H7" s="69"/>
      <c r="I7" s="69"/>
      <c r="J7" s="69"/>
      <c r="K7" s="69"/>
      <c r="L7" s="69">
        <v>1</v>
      </c>
      <c r="M7" s="69"/>
      <c r="N7" s="69"/>
      <c r="O7" s="69"/>
      <c r="P7" s="69"/>
      <c r="Q7" s="69"/>
      <c r="R7" s="69"/>
      <c r="S7" s="69"/>
      <c r="T7" s="69"/>
      <c r="U7" s="69"/>
      <c r="V7" s="69"/>
      <c r="W7" s="69"/>
      <c r="X7" s="69"/>
      <c r="Y7" s="69"/>
      <c r="Z7" s="69">
        <v>1</v>
      </c>
    </row>
    <row r="8" spans="1:26" s="27" customFormat="1" ht="19.5" x14ac:dyDescent="0.4">
      <c r="A8" s="39" t="str">
        <f>'107年場內違規事件總表'!C6&amp;'107年場內違規事件總表'!D6</f>
        <v>臺勤公司蔡X雄</v>
      </c>
      <c r="B8" s="40">
        <f>'107年場內違規事件總表'!B6</f>
        <v>43223</v>
      </c>
      <c r="C8" s="69"/>
      <c r="D8" s="69"/>
      <c r="E8" s="69"/>
      <c r="F8" s="69"/>
      <c r="G8" s="69"/>
      <c r="H8" s="69"/>
      <c r="I8" s="69"/>
      <c r="J8" s="69"/>
      <c r="K8" s="69"/>
      <c r="L8" s="69">
        <v>1</v>
      </c>
      <c r="M8" s="69"/>
      <c r="N8" s="69"/>
      <c r="O8" s="69"/>
      <c r="P8" s="69"/>
      <c r="Q8" s="69"/>
      <c r="R8" s="69"/>
      <c r="S8" s="69"/>
      <c r="T8" s="69"/>
      <c r="U8" s="69"/>
      <c r="V8" s="69"/>
      <c r="W8" s="69"/>
      <c r="X8" s="69"/>
      <c r="Y8" s="69"/>
      <c r="Z8" s="69">
        <v>1</v>
      </c>
    </row>
    <row r="9" spans="1:26" s="27" customFormat="1" ht="82.5" customHeight="1" x14ac:dyDescent="0.4">
      <c r="A9" s="39" t="str">
        <f>'107年場內違規事件總表'!C7&amp;'107年場內違規事件總表'!D7</f>
        <v>金怡和公司黃X傑</v>
      </c>
      <c r="B9" s="40">
        <f>'107年場內違規事件總表'!B7</f>
        <v>43229</v>
      </c>
      <c r="C9" s="69"/>
      <c r="D9" s="69"/>
      <c r="E9" s="69"/>
      <c r="F9" s="69"/>
      <c r="G9" s="69"/>
      <c r="H9" s="69"/>
      <c r="I9" s="69"/>
      <c r="J9" s="69"/>
      <c r="K9" s="69"/>
      <c r="L9" s="69"/>
      <c r="M9" s="69"/>
      <c r="N9" s="69"/>
      <c r="O9" s="69"/>
      <c r="P9" s="69"/>
      <c r="Q9" s="69"/>
      <c r="R9" s="69"/>
      <c r="S9" s="69"/>
      <c r="T9" s="69"/>
      <c r="U9" s="69"/>
      <c r="V9" s="69"/>
      <c r="W9" s="69"/>
      <c r="X9" s="69"/>
      <c r="Y9" s="72" t="s">
        <v>240</v>
      </c>
      <c r="Z9" s="69">
        <v>1</v>
      </c>
    </row>
    <row r="10" spans="1:26" s="38" customFormat="1" ht="19.5" x14ac:dyDescent="0.4">
      <c r="A10" s="35" t="str">
        <f>'107年場內違規事件總表'!C8&amp;'107年場內違規事件總表'!D8</f>
        <v>立榮航勤楊X陣</v>
      </c>
      <c r="B10" s="36">
        <f>'107年場內違規事件總表'!B8</f>
        <v>43305</v>
      </c>
      <c r="C10" s="73"/>
      <c r="D10" s="73"/>
      <c r="E10" s="73"/>
      <c r="F10" s="73"/>
      <c r="G10" s="73"/>
      <c r="H10" s="73"/>
      <c r="I10" s="73"/>
      <c r="J10" s="73"/>
      <c r="K10" s="73"/>
      <c r="L10" s="73"/>
      <c r="M10" s="73"/>
      <c r="N10" s="73"/>
      <c r="O10" s="73"/>
      <c r="P10" s="73"/>
      <c r="Q10" s="73"/>
      <c r="R10" s="73"/>
      <c r="S10" s="73"/>
      <c r="T10" s="73"/>
      <c r="U10" s="73"/>
      <c r="V10" s="73">
        <v>1</v>
      </c>
      <c r="W10" s="73"/>
      <c r="X10" s="73"/>
      <c r="Y10" s="73"/>
      <c r="Z10" s="73">
        <v>1</v>
      </c>
    </row>
    <row r="11" spans="1:26" s="38" customFormat="1" ht="19.5" x14ac:dyDescent="0.4">
      <c r="A11" s="35" t="str">
        <f>'107年場內違規事件總表'!C9&amp;'107年場內違規事件總表'!D9</f>
        <v>飛特立航空許X吉</v>
      </c>
      <c r="B11" s="36">
        <f>'107年場內違規事件總表'!B9</f>
        <v>43354</v>
      </c>
      <c r="C11" s="73"/>
      <c r="D11" s="73"/>
      <c r="E11" s="73"/>
      <c r="F11" s="73"/>
      <c r="G11" s="73">
        <v>1</v>
      </c>
      <c r="H11" s="73"/>
      <c r="I11" s="73"/>
      <c r="J11" s="73"/>
      <c r="K11" s="73"/>
      <c r="L11" s="73"/>
      <c r="M11" s="73"/>
      <c r="N11" s="73"/>
      <c r="O11" s="73"/>
      <c r="P11" s="73"/>
      <c r="Q11" s="73"/>
      <c r="R11" s="73"/>
      <c r="S11" s="73"/>
      <c r="T11" s="73"/>
      <c r="U11" s="73"/>
      <c r="V11" s="73"/>
      <c r="W11" s="73"/>
      <c r="X11" s="73"/>
      <c r="Y11" s="73"/>
      <c r="Z11" s="73">
        <v>1</v>
      </c>
    </row>
    <row r="12" spans="1:26" s="38" customFormat="1" ht="70.5" customHeight="1" x14ac:dyDescent="0.4">
      <c r="A12" s="35" t="str">
        <f>'107年場內違規事件總表'!C10&amp;'107年場內違規事件總表'!D10</f>
        <v>臺勤公司許X毓</v>
      </c>
      <c r="B12" s="36">
        <f>'107年場內違規事件總表'!B10</f>
        <v>43354</v>
      </c>
      <c r="C12" s="81"/>
      <c r="D12" s="81"/>
      <c r="E12" s="81"/>
      <c r="F12" s="81"/>
      <c r="G12" s="81"/>
      <c r="H12" s="81"/>
      <c r="I12" s="81"/>
      <c r="J12" s="81"/>
      <c r="K12" s="81"/>
      <c r="L12" s="81"/>
      <c r="M12" s="81"/>
      <c r="N12" s="81"/>
      <c r="O12" s="81"/>
      <c r="P12" s="81"/>
      <c r="Q12" s="81"/>
      <c r="R12" s="81"/>
      <c r="S12" s="81"/>
      <c r="T12" s="81"/>
      <c r="U12" s="81"/>
      <c r="V12" s="81"/>
      <c r="W12" s="81"/>
      <c r="X12" s="81"/>
      <c r="Y12" s="82" t="s">
        <v>241</v>
      </c>
      <c r="Z12" s="81">
        <v>1</v>
      </c>
    </row>
    <row r="13" spans="1:26" s="78" customFormat="1" ht="40.5" x14ac:dyDescent="0.4">
      <c r="A13" s="74" t="str">
        <f>'107年場內違規事件總表'!C11&amp;'107年場內違規事件總表'!D11</f>
        <v>禾宏營造施工人員</v>
      </c>
      <c r="B13" s="75">
        <f>'107年場內違規事件總表'!B11</f>
        <v>43400</v>
      </c>
      <c r="C13" s="76"/>
      <c r="D13" s="76"/>
      <c r="E13" s="76"/>
      <c r="F13" s="76"/>
      <c r="G13" s="76"/>
      <c r="H13" s="76"/>
      <c r="I13" s="76"/>
      <c r="J13" s="76"/>
      <c r="K13" s="76"/>
      <c r="L13" s="76"/>
      <c r="M13" s="76"/>
      <c r="N13" s="76"/>
      <c r="O13" s="76"/>
      <c r="P13" s="76"/>
      <c r="Q13" s="76"/>
      <c r="R13" s="76"/>
      <c r="S13" s="76"/>
      <c r="T13" s="76"/>
      <c r="U13" s="76"/>
      <c r="V13" s="76"/>
      <c r="W13" s="76"/>
      <c r="X13" s="76"/>
      <c r="Y13" s="77" t="s">
        <v>254</v>
      </c>
      <c r="Z13" s="76">
        <v>1</v>
      </c>
    </row>
    <row r="14" spans="1:26" s="78" customFormat="1" ht="19.5" x14ac:dyDescent="0.4">
      <c r="A14" s="74" t="str">
        <f>'107年場內違規事件總表'!C12&amp;'107年場內違規事件總表'!D12</f>
        <v>立榮航勤張X城</v>
      </c>
      <c r="B14" s="75">
        <f>'107年場內違規事件總表'!B12</f>
        <v>43410</v>
      </c>
      <c r="C14" s="76"/>
      <c r="D14" s="76"/>
      <c r="E14" s="76"/>
      <c r="F14" s="76"/>
      <c r="G14" s="76"/>
      <c r="H14" s="76"/>
      <c r="I14" s="76">
        <v>1</v>
      </c>
      <c r="J14" s="76"/>
      <c r="K14" s="76"/>
      <c r="L14" s="76"/>
      <c r="M14" s="76"/>
      <c r="N14" s="76"/>
      <c r="O14" s="76"/>
      <c r="P14" s="76"/>
      <c r="Q14" s="76"/>
      <c r="R14" s="76"/>
      <c r="S14" s="76"/>
      <c r="T14" s="76"/>
      <c r="U14" s="76"/>
      <c r="V14" s="76"/>
      <c r="W14" s="76"/>
      <c r="X14" s="76"/>
      <c r="Y14" s="76"/>
      <c r="Z14" s="76">
        <v>1</v>
      </c>
    </row>
    <row r="15" spans="1:26" s="78" customFormat="1" ht="39" x14ac:dyDescent="0.4">
      <c r="A15" s="74" t="str">
        <f>'107年場內違規事件總表'!C13&amp;'107年場內違規事件總表'!D13</f>
        <v>飛特立航空陳X均</v>
      </c>
      <c r="B15" s="75">
        <f>'107年場內違規事件總表'!B13</f>
        <v>43413</v>
      </c>
      <c r="C15" s="76"/>
      <c r="D15" s="76"/>
      <c r="E15" s="76"/>
      <c r="F15" s="76"/>
      <c r="G15" s="76">
        <v>1</v>
      </c>
      <c r="H15" s="76"/>
      <c r="I15" s="76"/>
      <c r="J15" s="76"/>
      <c r="K15" s="76"/>
      <c r="L15" s="76"/>
      <c r="M15" s="76"/>
      <c r="N15" s="76"/>
      <c r="O15" s="76"/>
      <c r="P15" s="76"/>
      <c r="Q15" s="76"/>
      <c r="R15" s="76"/>
      <c r="S15" s="76"/>
      <c r="T15" s="76"/>
      <c r="U15" s="76"/>
      <c r="V15" s="76"/>
      <c r="W15" s="76"/>
      <c r="X15" s="76"/>
      <c r="Y15" s="76"/>
      <c r="Z15" s="76">
        <v>1</v>
      </c>
    </row>
    <row r="16" spans="1:26" s="27" customFormat="1" x14ac:dyDescent="0.4">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s="27" customFormat="1" x14ac:dyDescent="0.4">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s="27" customFormat="1" x14ac:dyDescent="0.4">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s="27" customFormat="1" ht="18" x14ac:dyDescent="0.4">
      <c r="A19" s="67" t="s">
        <v>18</v>
      </c>
      <c r="B19" s="67"/>
      <c r="C19" s="67">
        <f>SUM(C4:C18)</f>
        <v>0</v>
      </c>
      <c r="D19" s="67">
        <f t="shared" ref="D19:Z19" si="0">SUM(D4:D18)</f>
        <v>0</v>
      </c>
      <c r="E19" s="67">
        <f t="shared" si="0"/>
        <v>0</v>
      </c>
      <c r="F19" s="67">
        <f t="shared" si="0"/>
        <v>1</v>
      </c>
      <c r="G19" s="67">
        <f t="shared" si="0"/>
        <v>3</v>
      </c>
      <c r="H19" s="67">
        <f t="shared" si="0"/>
        <v>0</v>
      </c>
      <c r="I19" s="67">
        <f t="shared" si="0"/>
        <v>1</v>
      </c>
      <c r="J19" s="67">
        <f t="shared" si="0"/>
        <v>0</v>
      </c>
      <c r="K19" s="67">
        <f t="shared" si="0"/>
        <v>0</v>
      </c>
      <c r="L19" s="67">
        <f t="shared" si="0"/>
        <v>2</v>
      </c>
      <c r="M19" s="67">
        <f t="shared" si="0"/>
        <v>0</v>
      </c>
      <c r="N19" s="67">
        <f t="shared" si="0"/>
        <v>0</v>
      </c>
      <c r="O19" s="67">
        <f t="shared" si="0"/>
        <v>0</v>
      </c>
      <c r="P19" s="67">
        <f t="shared" si="0"/>
        <v>0</v>
      </c>
      <c r="Q19" s="67">
        <f t="shared" si="0"/>
        <v>0</v>
      </c>
      <c r="R19" s="67">
        <f t="shared" si="0"/>
        <v>0</v>
      </c>
      <c r="S19" s="67">
        <f t="shared" si="0"/>
        <v>0</v>
      </c>
      <c r="T19" s="67">
        <f t="shared" si="0"/>
        <v>0</v>
      </c>
      <c r="U19" s="67">
        <f t="shared" si="0"/>
        <v>0</v>
      </c>
      <c r="V19" s="67">
        <f t="shared" si="0"/>
        <v>1</v>
      </c>
      <c r="W19" s="67">
        <f t="shared" si="0"/>
        <v>0</v>
      </c>
      <c r="X19" s="67">
        <f t="shared" si="0"/>
        <v>0</v>
      </c>
      <c r="Y19" s="67">
        <v>3</v>
      </c>
      <c r="Z19" s="67">
        <f t="shared" si="0"/>
        <v>11</v>
      </c>
    </row>
    <row r="20" spans="1:26" x14ac:dyDescent="0.4">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spans="1:26" ht="107.25" customHeight="1" x14ac:dyDescent="0.4">
      <c r="A21" s="104" t="s">
        <v>143</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row>
  </sheetData>
  <mergeCells count="32">
    <mergeCell ref="A1:Z1"/>
    <mergeCell ref="C2:F2"/>
    <mergeCell ref="G2:R2"/>
    <mergeCell ref="S2:U2"/>
    <mergeCell ref="V2:X2"/>
    <mergeCell ref="A20:Z20"/>
    <mergeCell ref="A21:Z21"/>
    <mergeCell ref="A2:A4"/>
    <mergeCell ref="B2:B4"/>
    <mergeCell ref="C3:C4"/>
    <mergeCell ref="D3:D4"/>
    <mergeCell ref="E3:E4"/>
    <mergeCell ref="F3:F4"/>
    <mergeCell ref="G3:G4"/>
    <mergeCell ref="H3:H4"/>
    <mergeCell ref="I3:I4"/>
    <mergeCell ref="L3:L4"/>
    <mergeCell ref="M3:M4"/>
    <mergeCell ref="N3:N4"/>
    <mergeCell ref="O3:O4"/>
    <mergeCell ref="J3:K3"/>
    <mergeCell ref="P3:P4"/>
    <mergeCell ref="Q3:Q4"/>
    <mergeCell ref="S3:S4"/>
    <mergeCell ref="T3:T4"/>
    <mergeCell ref="W3:W4"/>
    <mergeCell ref="X3:X4"/>
    <mergeCell ref="R3:R4"/>
    <mergeCell ref="Y2:Y4"/>
    <mergeCell ref="Z2:Z4"/>
    <mergeCell ref="U3:U4"/>
    <mergeCell ref="V3:V4"/>
  </mergeCells>
  <phoneticPr fontId="15" type="noConversion"/>
  <pageMargins left="0.7" right="0.7" top="0.75" bottom="0.75" header="0.3" footer="0.3"/>
  <pageSetup paperSize="9" scale="4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18"/>
  <sheetViews>
    <sheetView topLeftCell="A16" workbookViewId="0">
      <selection activeCell="H11" sqref="H11"/>
    </sheetView>
  </sheetViews>
  <sheetFormatPr defaultRowHeight="17" x14ac:dyDescent="0.4"/>
  <cols>
    <col min="1" max="2" width="11" customWidth="1"/>
    <col min="3" max="3" width="12.36328125" customWidth="1"/>
    <col min="4" max="4" width="13.7265625" customWidth="1"/>
    <col min="5" max="5" width="42.453125" customWidth="1"/>
    <col min="6" max="6" width="11.08984375" customWidth="1"/>
    <col min="7" max="7" width="29" customWidth="1"/>
    <col min="8" max="8" width="11.26953125" customWidth="1"/>
  </cols>
  <sheetData>
    <row r="1" spans="1:12" ht="37.5" customHeight="1" x14ac:dyDescent="0.4">
      <c r="A1" s="100" t="s">
        <v>117</v>
      </c>
      <c r="B1" s="100"/>
      <c r="C1" s="100"/>
      <c r="D1" s="100"/>
      <c r="E1" s="100"/>
      <c r="F1" s="100"/>
      <c r="G1" s="100"/>
      <c r="H1" s="100"/>
    </row>
    <row r="2" spans="1:12" s="25" customFormat="1" ht="21" customHeight="1" x14ac:dyDescent="0.4">
      <c r="A2" s="23" t="s">
        <v>130</v>
      </c>
      <c r="B2" s="23" t="s">
        <v>1</v>
      </c>
      <c r="C2" s="23" t="s">
        <v>2</v>
      </c>
      <c r="D2" s="23" t="s">
        <v>0</v>
      </c>
      <c r="E2" s="23" t="s">
        <v>89</v>
      </c>
      <c r="F2" s="23" t="s">
        <v>4</v>
      </c>
      <c r="G2" s="23" t="s">
        <v>3</v>
      </c>
      <c r="H2" s="24" t="s">
        <v>7</v>
      </c>
    </row>
    <row r="3" spans="1:12" s="25" customFormat="1" ht="184.5" customHeight="1" x14ac:dyDescent="0.4">
      <c r="A3" s="46" t="s">
        <v>131</v>
      </c>
      <c r="B3" s="34">
        <v>42756</v>
      </c>
      <c r="C3" s="1" t="s">
        <v>57</v>
      </c>
      <c r="D3" s="1" t="s">
        <v>48</v>
      </c>
      <c r="E3" s="2" t="s">
        <v>174</v>
      </c>
      <c r="F3" s="2" t="s">
        <v>11</v>
      </c>
      <c r="G3" s="3" t="s">
        <v>106</v>
      </c>
      <c r="H3" s="21" t="s">
        <v>101</v>
      </c>
      <c r="L3" s="27"/>
    </row>
    <row r="4" spans="1:12" s="25" customFormat="1" ht="71.25" customHeight="1" x14ac:dyDescent="0.4">
      <c r="A4" s="46" t="s">
        <v>132</v>
      </c>
      <c r="B4" s="34">
        <v>42782</v>
      </c>
      <c r="C4" s="1" t="s">
        <v>65</v>
      </c>
      <c r="D4" s="1" t="s">
        <v>51</v>
      </c>
      <c r="E4" s="3" t="s">
        <v>175</v>
      </c>
      <c r="F4" s="2" t="s">
        <v>176</v>
      </c>
      <c r="G4" s="3" t="s">
        <v>66</v>
      </c>
      <c r="H4" s="3" t="s">
        <v>104</v>
      </c>
    </row>
    <row r="5" spans="1:12" s="25" customFormat="1" ht="71.25" customHeight="1" x14ac:dyDescent="0.4">
      <c r="A5" s="46" t="s">
        <v>133</v>
      </c>
      <c r="B5" s="34">
        <v>42783</v>
      </c>
      <c r="C5" s="1" t="s">
        <v>61</v>
      </c>
      <c r="D5" s="1" t="s">
        <v>51</v>
      </c>
      <c r="E5" s="3" t="s">
        <v>175</v>
      </c>
      <c r="F5" s="2" t="s">
        <v>50</v>
      </c>
      <c r="G5" s="3" t="s">
        <v>177</v>
      </c>
      <c r="H5" s="3" t="s">
        <v>104</v>
      </c>
    </row>
    <row r="6" spans="1:12" s="25" customFormat="1" ht="98.25" customHeight="1" x14ac:dyDescent="0.4">
      <c r="A6" s="46" t="s">
        <v>134</v>
      </c>
      <c r="B6" s="33">
        <v>42843</v>
      </c>
      <c r="C6" s="30" t="s">
        <v>54</v>
      </c>
      <c r="D6" s="30" t="s">
        <v>51</v>
      </c>
      <c r="E6" s="31" t="s">
        <v>178</v>
      </c>
      <c r="F6" s="32" t="s">
        <v>50</v>
      </c>
      <c r="G6" s="31" t="s">
        <v>179</v>
      </c>
      <c r="H6" s="31" t="s">
        <v>107</v>
      </c>
    </row>
    <row r="7" spans="1:12" s="25" customFormat="1" ht="144" customHeight="1" x14ac:dyDescent="0.4">
      <c r="A7" s="46" t="s">
        <v>135</v>
      </c>
      <c r="B7" s="33">
        <v>42883</v>
      </c>
      <c r="C7" s="30" t="s">
        <v>57</v>
      </c>
      <c r="D7" s="30" t="s">
        <v>51</v>
      </c>
      <c r="E7" s="31" t="s">
        <v>180</v>
      </c>
      <c r="F7" s="32" t="s">
        <v>50</v>
      </c>
      <c r="G7" s="31" t="s">
        <v>181</v>
      </c>
      <c r="H7" s="31" t="s">
        <v>107</v>
      </c>
    </row>
    <row r="8" spans="1:12" s="25" customFormat="1" ht="179.25" customHeight="1" x14ac:dyDescent="0.4">
      <c r="A8" s="46" t="s">
        <v>136</v>
      </c>
      <c r="B8" s="41">
        <v>42919</v>
      </c>
      <c r="C8" s="42" t="s">
        <v>111</v>
      </c>
      <c r="D8" s="42" t="s">
        <v>110</v>
      </c>
      <c r="E8" s="43" t="s">
        <v>182</v>
      </c>
      <c r="F8" s="44" t="s">
        <v>183</v>
      </c>
      <c r="G8" s="43" t="s">
        <v>184</v>
      </c>
      <c r="H8" s="43" t="s">
        <v>107</v>
      </c>
    </row>
    <row r="9" spans="1:12" s="25" customFormat="1" ht="144.75" customHeight="1" x14ac:dyDescent="0.4">
      <c r="A9" s="46" t="s">
        <v>137</v>
      </c>
      <c r="B9" s="41">
        <v>42978</v>
      </c>
      <c r="C9" s="42" t="s">
        <v>53</v>
      </c>
      <c r="D9" s="42" t="s">
        <v>114</v>
      </c>
      <c r="E9" s="43" t="s">
        <v>185</v>
      </c>
      <c r="F9" s="44" t="s">
        <v>50</v>
      </c>
      <c r="G9" s="43" t="s">
        <v>186</v>
      </c>
      <c r="H9" s="43" t="s">
        <v>107</v>
      </c>
    </row>
    <row r="10" spans="1:12" s="25" customFormat="1" ht="152.25" customHeight="1" x14ac:dyDescent="0.4">
      <c r="A10" s="46" t="s">
        <v>138</v>
      </c>
      <c r="B10" s="41">
        <v>42996</v>
      </c>
      <c r="C10" s="42" t="s">
        <v>123</v>
      </c>
      <c r="D10" s="45" t="s">
        <v>116</v>
      </c>
      <c r="E10" s="43" t="s">
        <v>120</v>
      </c>
      <c r="F10" s="44" t="s">
        <v>68</v>
      </c>
      <c r="G10" s="43" t="s">
        <v>121</v>
      </c>
      <c r="H10" s="43" t="s">
        <v>115</v>
      </c>
    </row>
    <row r="11" spans="1:12" s="57" customFormat="1" ht="113.25" customHeight="1" x14ac:dyDescent="0.4">
      <c r="A11" s="56" t="s">
        <v>139</v>
      </c>
      <c r="B11" s="33">
        <v>43002</v>
      </c>
      <c r="C11" s="30" t="s">
        <v>127</v>
      </c>
      <c r="D11" s="30" t="s">
        <v>122</v>
      </c>
      <c r="E11" s="31" t="s">
        <v>187</v>
      </c>
      <c r="F11" s="32" t="s">
        <v>68</v>
      </c>
      <c r="G11" s="31" t="s">
        <v>188</v>
      </c>
      <c r="H11" s="31" t="s">
        <v>210</v>
      </c>
    </row>
    <row r="12" spans="1:12" s="57" customFormat="1" ht="152.25" customHeight="1" x14ac:dyDescent="0.4">
      <c r="A12" s="56" t="s">
        <v>140</v>
      </c>
      <c r="B12" s="33">
        <v>43007</v>
      </c>
      <c r="C12" s="30" t="s">
        <v>124</v>
      </c>
      <c r="D12" s="30" t="s">
        <v>125</v>
      </c>
      <c r="E12" s="31" t="s">
        <v>189</v>
      </c>
      <c r="F12" s="32" t="s">
        <v>68</v>
      </c>
      <c r="G12" s="31" t="s">
        <v>190</v>
      </c>
      <c r="H12" s="31" t="s">
        <v>115</v>
      </c>
    </row>
    <row r="13" spans="1:12" s="57" customFormat="1" ht="136.5" customHeight="1" x14ac:dyDescent="0.4">
      <c r="A13" s="56" t="s">
        <v>141</v>
      </c>
      <c r="B13" s="33">
        <v>43039</v>
      </c>
      <c r="C13" s="30" t="s">
        <v>124</v>
      </c>
      <c r="D13" s="30" t="s">
        <v>126</v>
      </c>
      <c r="E13" s="31" t="s">
        <v>191</v>
      </c>
      <c r="F13" s="32" t="s">
        <v>68</v>
      </c>
      <c r="G13" s="31" t="s">
        <v>192</v>
      </c>
      <c r="H13" s="31" t="s">
        <v>115</v>
      </c>
    </row>
    <row r="14" spans="1:12" s="57" customFormat="1" ht="166.5" customHeight="1" x14ac:dyDescent="0.4">
      <c r="A14" s="56" t="s">
        <v>167</v>
      </c>
      <c r="B14" s="33">
        <v>43456</v>
      </c>
      <c r="C14" s="30" t="s">
        <v>206</v>
      </c>
      <c r="D14" s="30" t="s">
        <v>170</v>
      </c>
      <c r="E14" s="31" t="s">
        <v>193</v>
      </c>
      <c r="F14" s="32" t="s">
        <v>68</v>
      </c>
      <c r="G14" s="31" t="s">
        <v>207</v>
      </c>
      <c r="H14" s="31" t="s">
        <v>173</v>
      </c>
    </row>
    <row r="15" spans="1:12" s="57" customFormat="1" ht="164.25" customHeight="1" x14ac:dyDescent="0.4">
      <c r="A15" s="56" t="s">
        <v>168</v>
      </c>
      <c r="B15" s="33">
        <f>B14</f>
        <v>43456</v>
      </c>
      <c r="C15" s="30" t="s">
        <v>171</v>
      </c>
      <c r="D15" s="30" t="s">
        <v>172</v>
      </c>
      <c r="E15" s="31" t="s">
        <v>194</v>
      </c>
      <c r="F15" s="32" t="s">
        <v>68</v>
      </c>
      <c r="G15" s="31" t="s">
        <v>208</v>
      </c>
      <c r="H15" s="31" t="str">
        <f>H14</f>
        <v xml:space="preserve">民用航空局106年度空側作業不定期查核
</v>
      </c>
    </row>
    <row r="16" spans="1:12" s="57" customFormat="1" ht="189" customHeight="1" x14ac:dyDescent="0.4">
      <c r="A16" s="56" t="s">
        <v>169</v>
      </c>
      <c r="B16" s="33">
        <f>B15</f>
        <v>43456</v>
      </c>
      <c r="C16" s="30" t="str">
        <f>C15</f>
        <v>中油公司</v>
      </c>
      <c r="D16" s="30" t="str">
        <f>D15</f>
        <v>余X玟</v>
      </c>
      <c r="E16" s="31" t="s">
        <v>195</v>
      </c>
      <c r="F16" s="32" t="s">
        <v>68</v>
      </c>
      <c r="G16" s="31" t="s">
        <v>209</v>
      </c>
      <c r="H16" s="31" t="str">
        <f>H15</f>
        <v xml:space="preserve">民用航空局106年度空側作業不定期查核
</v>
      </c>
    </row>
    <row r="17" spans="1:8" s="25" customFormat="1" ht="71.25" customHeight="1" x14ac:dyDescent="0.4">
      <c r="A17" s="1"/>
      <c r="B17" s="1"/>
      <c r="C17" s="1"/>
      <c r="D17" s="1"/>
      <c r="E17" s="2"/>
      <c r="F17" s="1"/>
      <c r="G17" s="1"/>
      <c r="H17" s="4"/>
    </row>
    <row r="18" spans="1:8" ht="91.5" customHeight="1" x14ac:dyDescent="0.4">
      <c r="A18" s="101" t="s">
        <v>5</v>
      </c>
      <c r="B18" s="101"/>
      <c r="C18" s="101"/>
      <c r="D18" s="101"/>
      <c r="E18" s="101"/>
      <c r="F18" s="101"/>
      <c r="G18" s="101"/>
      <c r="H18" s="101"/>
    </row>
  </sheetData>
  <mergeCells count="2">
    <mergeCell ref="A18:H18"/>
    <mergeCell ref="A1:H1"/>
  </mergeCells>
  <phoneticPr fontId="1" type="noConversion"/>
  <pageMargins left="0.23622047244094491" right="0.23622047244094491" top="0.74803149606299213" bottom="0.74803149606299213" header="0.31496062992125984" footer="0.31496062992125984"/>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zoomScale="85" zoomScaleNormal="85" workbookViewId="0">
      <selection activeCell="K14" sqref="K14"/>
    </sheetView>
  </sheetViews>
  <sheetFormatPr defaultColWidth="9" defaultRowHeight="17" x14ac:dyDescent="0.4"/>
  <cols>
    <col min="1" max="2" width="15.08984375" style="38" customWidth="1"/>
    <col min="3" max="6" width="11.26953125" style="38" customWidth="1"/>
    <col min="7" max="16384" width="9" style="38"/>
  </cols>
  <sheetData>
    <row r="1" spans="1:25" ht="20.5" x14ac:dyDescent="0.4">
      <c r="A1" s="118" t="s">
        <v>47</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5" ht="18.75" customHeight="1" x14ac:dyDescent="0.4">
      <c r="A2" s="122" t="s">
        <v>160</v>
      </c>
      <c r="B2" s="47"/>
      <c r="C2" s="124" t="s">
        <v>13</v>
      </c>
      <c r="D2" s="124"/>
      <c r="E2" s="124"/>
      <c r="F2" s="124"/>
      <c r="G2" s="124" t="s">
        <v>14</v>
      </c>
      <c r="H2" s="124"/>
      <c r="I2" s="124"/>
      <c r="J2" s="124"/>
      <c r="K2" s="124"/>
      <c r="L2" s="124"/>
      <c r="M2" s="124"/>
      <c r="N2" s="124"/>
      <c r="O2" s="124"/>
      <c r="P2" s="124"/>
      <c r="Q2" s="124"/>
      <c r="R2" s="124" t="s">
        <v>15</v>
      </c>
      <c r="S2" s="124"/>
      <c r="T2" s="124"/>
      <c r="U2" s="124" t="s">
        <v>118</v>
      </c>
      <c r="V2" s="124"/>
      <c r="W2" s="124"/>
      <c r="X2" s="125" t="s">
        <v>17</v>
      </c>
      <c r="Y2" s="127" t="s">
        <v>18</v>
      </c>
    </row>
    <row r="3" spans="1:25" s="54" customFormat="1" ht="117" x14ac:dyDescent="0.4">
      <c r="A3" s="123"/>
      <c r="B3" s="48" t="s">
        <v>19</v>
      </c>
      <c r="C3" s="49" t="s">
        <v>20</v>
      </c>
      <c r="D3" s="49" t="s">
        <v>21</v>
      </c>
      <c r="E3" s="49" t="s">
        <v>22</v>
      </c>
      <c r="F3" s="49" t="s">
        <v>23</v>
      </c>
      <c r="G3" s="50" t="s">
        <v>24</v>
      </c>
      <c r="H3" s="49" t="s">
        <v>25</v>
      </c>
      <c r="I3" s="49" t="s">
        <v>26</v>
      </c>
      <c r="J3" s="51" t="s">
        <v>161</v>
      </c>
      <c r="K3" s="65" t="s">
        <v>221</v>
      </c>
      <c r="L3" s="65" t="s">
        <v>222</v>
      </c>
      <c r="M3" s="52" t="s">
        <v>162</v>
      </c>
      <c r="N3" s="51" t="s">
        <v>163</v>
      </c>
      <c r="O3" s="50" t="s">
        <v>32</v>
      </c>
      <c r="P3" s="66" t="s">
        <v>33</v>
      </c>
      <c r="Q3" s="50" t="s">
        <v>34</v>
      </c>
      <c r="R3" s="53" t="s">
        <v>35</v>
      </c>
      <c r="S3" s="51" t="s">
        <v>164</v>
      </c>
      <c r="T3" s="52" t="s">
        <v>165</v>
      </c>
      <c r="U3" s="50" t="s">
        <v>119</v>
      </c>
      <c r="V3" s="52" t="s">
        <v>166</v>
      </c>
      <c r="W3" s="52" t="s">
        <v>159</v>
      </c>
      <c r="X3" s="126"/>
      <c r="Y3" s="126"/>
    </row>
    <row r="4" spans="1:25" s="55" customFormat="1" ht="39" x14ac:dyDescent="0.4">
      <c r="A4" s="61" t="s">
        <v>55</v>
      </c>
      <c r="B4" s="62">
        <v>42756</v>
      </c>
      <c r="C4" s="63"/>
      <c r="D4" s="63"/>
      <c r="E4" s="63"/>
      <c r="F4" s="63"/>
      <c r="G4" s="63"/>
      <c r="H4" s="63"/>
      <c r="I4" s="63"/>
      <c r="J4" s="63"/>
      <c r="K4" s="64"/>
      <c r="L4" s="63"/>
      <c r="M4" s="63"/>
      <c r="N4" s="63"/>
      <c r="O4" s="63"/>
      <c r="P4" s="63">
        <v>1</v>
      </c>
      <c r="Q4" s="63"/>
      <c r="R4" s="63"/>
      <c r="S4" s="63"/>
      <c r="T4" s="63"/>
      <c r="U4" s="63"/>
      <c r="V4" s="63"/>
      <c r="W4" s="63"/>
      <c r="X4" s="63"/>
      <c r="Y4" s="63">
        <v>1</v>
      </c>
    </row>
    <row r="5" spans="1:25" ht="19.5" x14ac:dyDescent="0.4">
      <c r="A5" s="61" t="s">
        <v>60</v>
      </c>
      <c r="B5" s="62">
        <v>42782</v>
      </c>
      <c r="C5" s="59"/>
      <c r="D5" s="59"/>
      <c r="E5" s="59"/>
      <c r="F5" s="59"/>
      <c r="G5" s="59"/>
      <c r="H5" s="59"/>
      <c r="I5" s="59"/>
      <c r="J5" s="59"/>
      <c r="K5" s="59">
        <v>1</v>
      </c>
      <c r="L5" s="59"/>
      <c r="M5" s="59"/>
      <c r="N5" s="59"/>
      <c r="O5" s="59"/>
      <c r="P5" s="59"/>
      <c r="Q5" s="59"/>
      <c r="R5" s="59"/>
      <c r="S5" s="59"/>
      <c r="T5" s="59"/>
      <c r="U5" s="59"/>
      <c r="V5" s="59"/>
      <c r="W5" s="59"/>
      <c r="X5" s="59"/>
      <c r="Y5" s="59">
        <v>1</v>
      </c>
    </row>
    <row r="6" spans="1:25" ht="19.5" x14ac:dyDescent="0.4">
      <c r="A6" s="61" t="s">
        <v>54</v>
      </c>
      <c r="B6" s="62">
        <v>42783</v>
      </c>
      <c r="C6" s="59"/>
      <c r="D6" s="59"/>
      <c r="E6" s="59"/>
      <c r="F6" s="59"/>
      <c r="G6" s="59"/>
      <c r="H6" s="59"/>
      <c r="I6" s="59"/>
      <c r="J6" s="59"/>
      <c r="K6" s="59">
        <v>1</v>
      </c>
      <c r="L6" s="59"/>
      <c r="M6" s="59"/>
      <c r="N6" s="59"/>
      <c r="O6" s="59"/>
      <c r="P6" s="59"/>
      <c r="Q6" s="59"/>
      <c r="R6" s="59"/>
      <c r="S6" s="59"/>
      <c r="T6" s="59"/>
      <c r="U6" s="59"/>
      <c r="V6" s="59"/>
      <c r="W6" s="59"/>
      <c r="X6" s="59"/>
      <c r="Y6" s="59">
        <v>1</v>
      </c>
    </row>
    <row r="7" spans="1:25" ht="19.5" x14ac:dyDescent="0.4">
      <c r="A7" s="61" t="s">
        <v>108</v>
      </c>
      <c r="B7" s="62">
        <v>42843</v>
      </c>
      <c r="C7" s="59"/>
      <c r="D7" s="59"/>
      <c r="E7" s="59"/>
      <c r="F7" s="59"/>
      <c r="G7" s="59"/>
      <c r="H7" s="59"/>
      <c r="I7" s="59"/>
      <c r="J7" s="59"/>
      <c r="K7" s="59"/>
      <c r="L7" s="59">
        <v>1</v>
      </c>
      <c r="M7" s="59"/>
      <c r="N7" s="59"/>
      <c r="O7" s="59"/>
      <c r="P7" s="59"/>
      <c r="Q7" s="59"/>
      <c r="R7" s="59"/>
      <c r="S7" s="59"/>
      <c r="T7" s="59"/>
      <c r="U7" s="59"/>
      <c r="V7" s="59"/>
      <c r="W7" s="59"/>
      <c r="X7" s="59"/>
      <c r="Y7" s="59">
        <v>1</v>
      </c>
    </row>
    <row r="8" spans="1:25" ht="19.5" x14ac:dyDescent="0.4">
      <c r="A8" s="61" t="s">
        <v>109</v>
      </c>
      <c r="B8" s="62">
        <v>42883</v>
      </c>
      <c r="C8" s="59"/>
      <c r="D8" s="59"/>
      <c r="E8" s="59"/>
      <c r="F8" s="59"/>
      <c r="G8" s="59"/>
      <c r="H8" s="59"/>
      <c r="I8" s="59"/>
      <c r="J8" s="59"/>
      <c r="K8" s="59"/>
      <c r="L8" s="59"/>
      <c r="M8" s="59"/>
      <c r="N8" s="59"/>
      <c r="O8" s="59"/>
      <c r="P8" s="59"/>
      <c r="Q8" s="59"/>
      <c r="R8" s="59"/>
      <c r="S8" s="59"/>
      <c r="T8" s="59"/>
      <c r="U8" s="59"/>
      <c r="V8" s="59">
        <v>1</v>
      </c>
      <c r="W8" s="59"/>
      <c r="X8" s="59"/>
      <c r="Y8" s="59">
        <v>1</v>
      </c>
    </row>
    <row r="9" spans="1:25" ht="19.5" x14ac:dyDescent="0.4">
      <c r="A9" s="35" t="str">
        <f>'106年場內違規事件總表'!C8</f>
        <v>航警所</v>
      </c>
      <c r="B9" s="36">
        <f>'106年場內違規事件總表'!B8</f>
        <v>42919</v>
      </c>
      <c r="C9" s="37"/>
      <c r="D9" s="37"/>
      <c r="E9" s="37"/>
      <c r="F9" s="37"/>
      <c r="G9" s="37"/>
      <c r="H9" s="37">
        <v>1</v>
      </c>
      <c r="I9" s="37"/>
      <c r="J9" s="37"/>
      <c r="K9" s="37"/>
      <c r="L9" s="37"/>
      <c r="M9" s="37"/>
      <c r="N9" s="37"/>
      <c r="O9" s="37"/>
      <c r="P9" s="59"/>
      <c r="Q9" s="37"/>
      <c r="R9" s="37"/>
      <c r="S9" s="37"/>
      <c r="T9" s="37"/>
      <c r="U9" s="37"/>
      <c r="V9" s="37"/>
      <c r="W9" s="37"/>
      <c r="X9" s="37"/>
      <c r="Y9" s="37">
        <v>1</v>
      </c>
    </row>
    <row r="10" spans="1:25" ht="19.5" x14ac:dyDescent="0.4">
      <c r="A10" s="35" t="str">
        <f>'106年場內違規事件總表'!C9</f>
        <v>立榮航勤</v>
      </c>
      <c r="B10" s="36">
        <f>'106年場內違規事件總表'!B9</f>
        <v>42978</v>
      </c>
      <c r="C10" s="37"/>
      <c r="D10" s="37"/>
      <c r="E10" s="37"/>
      <c r="F10" s="37"/>
      <c r="G10" s="37"/>
      <c r="H10" s="37"/>
      <c r="I10" s="37"/>
      <c r="J10" s="37"/>
      <c r="K10" s="37"/>
      <c r="L10" s="37"/>
      <c r="M10" s="37"/>
      <c r="N10" s="37"/>
      <c r="O10" s="37"/>
      <c r="P10" s="59"/>
      <c r="Q10" s="37"/>
      <c r="R10" s="37"/>
      <c r="S10" s="37"/>
      <c r="T10" s="37"/>
      <c r="U10" s="37">
        <v>1</v>
      </c>
      <c r="V10" s="37"/>
      <c r="W10" s="37"/>
      <c r="X10" s="37"/>
      <c r="Y10" s="37">
        <v>1</v>
      </c>
    </row>
    <row r="11" spans="1:25" ht="19.5" x14ac:dyDescent="0.4">
      <c r="A11" s="35" t="str">
        <f>'106年場內違規事件總表'!C10</f>
        <v>長榮航太</v>
      </c>
      <c r="B11" s="36">
        <f>'106年場內違規事件總表'!B10</f>
        <v>42996</v>
      </c>
      <c r="C11" s="37"/>
      <c r="D11" s="37"/>
      <c r="E11" s="37"/>
      <c r="F11" s="37"/>
      <c r="G11" s="37"/>
      <c r="H11" s="37"/>
      <c r="I11" s="37"/>
      <c r="J11" s="37"/>
      <c r="K11" s="37"/>
      <c r="L11" s="37"/>
      <c r="M11" s="37"/>
      <c r="N11" s="37"/>
      <c r="O11" s="37"/>
      <c r="P11" s="59"/>
      <c r="Q11" s="37"/>
      <c r="R11" s="37"/>
      <c r="S11" s="37"/>
      <c r="T11" s="37"/>
      <c r="U11" s="37">
        <v>1</v>
      </c>
      <c r="V11" s="37"/>
      <c r="W11" s="37"/>
      <c r="X11" s="37"/>
      <c r="Y11" s="37">
        <v>1</v>
      </c>
    </row>
    <row r="12" spans="1:25" ht="19.5" x14ac:dyDescent="0.4">
      <c r="A12" s="35" t="s">
        <v>128</v>
      </c>
      <c r="B12" s="36">
        <f>'106年場內違規事件總表'!B11</f>
        <v>43002</v>
      </c>
      <c r="C12" s="37"/>
      <c r="D12" s="37"/>
      <c r="E12" s="37"/>
      <c r="F12" s="37"/>
      <c r="G12" s="37"/>
      <c r="H12" s="37"/>
      <c r="I12" s="37"/>
      <c r="J12" s="37"/>
      <c r="K12" s="37"/>
      <c r="L12" s="37"/>
      <c r="M12" s="37"/>
      <c r="N12" s="37"/>
      <c r="O12" s="37"/>
      <c r="P12" s="59"/>
      <c r="Q12" s="37"/>
      <c r="R12" s="37"/>
      <c r="S12" s="37"/>
      <c r="T12" s="37"/>
      <c r="U12" s="37"/>
      <c r="V12" s="37">
        <v>1</v>
      </c>
      <c r="W12" s="37"/>
      <c r="X12" s="37"/>
      <c r="Y12" s="37">
        <v>1</v>
      </c>
    </row>
    <row r="13" spans="1:25" ht="19.5" x14ac:dyDescent="0.4">
      <c r="A13" s="35" t="s">
        <v>129</v>
      </c>
      <c r="B13" s="36">
        <f>'106年場內違規事件總表'!B12</f>
        <v>43007</v>
      </c>
      <c r="C13" s="37"/>
      <c r="D13" s="37"/>
      <c r="E13" s="37"/>
      <c r="F13" s="37"/>
      <c r="G13" s="37"/>
      <c r="H13" s="37"/>
      <c r="I13" s="37"/>
      <c r="J13" s="37"/>
      <c r="K13" s="37"/>
      <c r="L13" s="37"/>
      <c r="M13" s="37"/>
      <c r="N13" s="37"/>
      <c r="O13" s="37"/>
      <c r="P13" s="59"/>
      <c r="Q13" s="37"/>
      <c r="R13" s="37"/>
      <c r="S13" s="37"/>
      <c r="T13" s="37"/>
      <c r="U13" s="37"/>
      <c r="V13" s="37">
        <v>1</v>
      </c>
      <c r="W13" s="37"/>
      <c r="X13" s="37"/>
      <c r="Y13" s="37">
        <v>1</v>
      </c>
    </row>
    <row r="14" spans="1:25" ht="19.5" x14ac:dyDescent="0.4">
      <c r="A14" s="35" t="s">
        <v>129</v>
      </c>
      <c r="B14" s="36">
        <f>'106年場內違規事件總表'!B13</f>
        <v>43039</v>
      </c>
      <c r="C14" s="37"/>
      <c r="D14" s="37"/>
      <c r="E14" s="37"/>
      <c r="F14" s="37"/>
      <c r="G14" s="37"/>
      <c r="H14" s="37"/>
      <c r="I14" s="37"/>
      <c r="J14" s="37"/>
      <c r="K14" s="37">
        <v>1</v>
      </c>
      <c r="L14" s="37"/>
      <c r="M14" s="37"/>
      <c r="N14" s="37"/>
      <c r="O14" s="37"/>
      <c r="P14" s="59"/>
      <c r="Q14" s="37"/>
      <c r="R14" s="37"/>
      <c r="S14" s="37"/>
      <c r="T14" s="37"/>
      <c r="U14" s="37"/>
      <c r="V14" s="37"/>
      <c r="W14" s="37"/>
      <c r="X14" s="37"/>
      <c r="Y14" s="37">
        <v>1</v>
      </c>
    </row>
    <row r="15" spans="1:25" ht="19.5" x14ac:dyDescent="0.4">
      <c r="A15" s="35" t="str">
        <f>'106年場內違規事件總表'!C14</f>
        <v>台灣航勤</v>
      </c>
      <c r="B15" s="36">
        <f>'106年場內違規事件總表'!B14</f>
        <v>43456</v>
      </c>
      <c r="C15" s="37"/>
      <c r="D15" s="37"/>
      <c r="E15" s="37"/>
      <c r="F15" s="37"/>
      <c r="G15" s="37"/>
      <c r="H15" s="37"/>
      <c r="I15" s="37"/>
      <c r="J15" s="37"/>
      <c r="K15" s="37"/>
      <c r="L15" s="37">
        <v>1</v>
      </c>
      <c r="M15" s="37"/>
      <c r="N15" s="37"/>
      <c r="O15" s="37"/>
      <c r="P15" s="59"/>
      <c r="Q15" s="37"/>
      <c r="R15" s="37"/>
      <c r="S15" s="37"/>
      <c r="T15" s="37"/>
      <c r="U15" s="37"/>
      <c r="V15" s="37"/>
      <c r="W15" s="37"/>
      <c r="X15" s="37"/>
      <c r="Y15" s="37">
        <v>1</v>
      </c>
    </row>
    <row r="16" spans="1:25" ht="19.5" x14ac:dyDescent="0.4">
      <c r="A16" s="35" t="str">
        <f>'106年場內違規事件總表'!C15</f>
        <v>中油公司</v>
      </c>
      <c r="B16" s="36">
        <f>'106年場內違規事件總表'!B15</f>
        <v>43456</v>
      </c>
      <c r="C16" s="37"/>
      <c r="D16" s="37"/>
      <c r="E16" s="37"/>
      <c r="F16" s="37"/>
      <c r="G16" s="37"/>
      <c r="H16" s="37"/>
      <c r="I16" s="37"/>
      <c r="J16" s="37"/>
      <c r="K16" s="37"/>
      <c r="L16" s="37"/>
      <c r="M16" s="37"/>
      <c r="N16" s="37"/>
      <c r="O16" s="37"/>
      <c r="P16" s="59"/>
      <c r="Q16" s="37"/>
      <c r="R16" s="37"/>
      <c r="S16" s="37"/>
      <c r="T16" s="37"/>
      <c r="U16" s="37"/>
      <c r="V16" s="37"/>
      <c r="W16" s="37"/>
      <c r="X16" s="37">
        <v>1</v>
      </c>
      <c r="Y16" s="37">
        <v>1</v>
      </c>
    </row>
    <row r="17" spans="1:25" ht="19.5" x14ac:dyDescent="0.4">
      <c r="A17" s="35" t="str">
        <f>'106年場內違規事件總表'!C16</f>
        <v>中油公司</v>
      </c>
      <c r="B17" s="36">
        <f>'106年場內違規事件總表'!B16</f>
        <v>43456</v>
      </c>
      <c r="C17" s="37"/>
      <c r="D17" s="37"/>
      <c r="E17" s="37"/>
      <c r="F17" s="37"/>
      <c r="G17" s="37"/>
      <c r="H17" s="37"/>
      <c r="I17" s="37"/>
      <c r="J17" s="37"/>
      <c r="K17" s="37"/>
      <c r="L17" s="37"/>
      <c r="M17" s="37"/>
      <c r="N17" s="37"/>
      <c r="O17" s="37"/>
      <c r="P17" s="59"/>
      <c r="Q17" s="37"/>
      <c r="R17" s="37"/>
      <c r="S17" s="37"/>
      <c r="T17" s="37"/>
      <c r="U17" s="37"/>
      <c r="V17" s="37"/>
      <c r="W17" s="37"/>
      <c r="X17" s="37">
        <v>1</v>
      </c>
      <c r="Y17" s="37">
        <v>1</v>
      </c>
    </row>
    <row r="18" spans="1:25" ht="19.5" x14ac:dyDescent="0.4">
      <c r="A18" s="35"/>
      <c r="B18" s="36"/>
      <c r="C18" s="37"/>
      <c r="D18" s="37"/>
      <c r="E18" s="37"/>
      <c r="F18" s="37"/>
      <c r="G18" s="37"/>
      <c r="H18" s="37"/>
      <c r="I18" s="37"/>
      <c r="J18" s="37"/>
      <c r="K18" s="37"/>
      <c r="L18" s="37"/>
      <c r="M18" s="37"/>
      <c r="N18" s="37"/>
      <c r="O18" s="37"/>
      <c r="P18" s="59"/>
      <c r="Q18" s="37"/>
      <c r="R18" s="37"/>
      <c r="S18" s="37"/>
      <c r="T18" s="37"/>
      <c r="U18" s="37"/>
      <c r="V18" s="37"/>
      <c r="W18" s="37"/>
      <c r="X18" s="37"/>
      <c r="Y18" s="37"/>
    </row>
    <row r="19" spans="1:25" x14ac:dyDescent="0.4">
      <c r="A19" s="37"/>
      <c r="B19" s="37"/>
      <c r="C19" s="37"/>
      <c r="D19" s="37"/>
      <c r="E19" s="37"/>
      <c r="F19" s="37"/>
      <c r="G19" s="37"/>
      <c r="H19" s="37"/>
      <c r="I19" s="37"/>
      <c r="J19" s="37"/>
      <c r="K19" s="37"/>
      <c r="L19" s="37"/>
      <c r="M19" s="37"/>
      <c r="N19" s="37"/>
      <c r="O19" s="37"/>
      <c r="P19" s="59"/>
      <c r="Q19" s="37"/>
      <c r="R19" s="37"/>
      <c r="S19" s="37"/>
      <c r="T19" s="37"/>
      <c r="U19" s="37"/>
      <c r="V19" s="37"/>
      <c r="W19" s="37"/>
      <c r="X19" s="37"/>
      <c r="Y19" s="37"/>
    </row>
    <row r="20" spans="1:25" x14ac:dyDescent="0.4">
      <c r="A20" s="37"/>
      <c r="B20" s="37"/>
      <c r="C20" s="37"/>
      <c r="D20" s="37"/>
      <c r="E20" s="37"/>
      <c r="F20" s="37"/>
      <c r="G20" s="37"/>
      <c r="H20" s="37"/>
      <c r="I20" s="37"/>
      <c r="J20" s="37"/>
      <c r="K20" s="37"/>
      <c r="L20" s="37"/>
      <c r="M20" s="37"/>
      <c r="N20" s="37"/>
      <c r="O20" s="37"/>
      <c r="P20" s="59"/>
      <c r="Q20" s="37"/>
      <c r="R20" s="37"/>
      <c r="S20" s="37"/>
      <c r="T20" s="37"/>
      <c r="U20" s="37"/>
      <c r="V20" s="37"/>
      <c r="W20" s="37"/>
      <c r="X20" s="37"/>
      <c r="Y20" s="37"/>
    </row>
    <row r="21" spans="1:25" x14ac:dyDescent="0.4">
      <c r="A21" s="37"/>
      <c r="B21" s="37"/>
      <c r="C21" s="37"/>
      <c r="D21" s="37"/>
      <c r="E21" s="37"/>
      <c r="F21" s="37"/>
      <c r="G21" s="37"/>
      <c r="H21" s="37"/>
      <c r="I21" s="37"/>
      <c r="J21" s="37"/>
      <c r="K21" s="37"/>
      <c r="L21" s="37"/>
      <c r="M21" s="37"/>
      <c r="N21" s="37"/>
      <c r="O21" s="37"/>
      <c r="P21" s="59"/>
      <c r="Q21" s="37"/>
      <c r="R21" s="37"/>
      <c r="S21" s="37"/>
      <c r="T21" s="37"/>
      <c r="U21" s="37"/>
      <c r="V21" s="37"/>
      <c r="W21" s="37"/>
      <c r="X21" s="37"/>
      <c r="Y21" s="37"/>
    </row>
    <row r="22" spans="1:25" ht="18" x14ac:dyDescent="0.4">
      <c r="A22" s="52" t="s">
        <v>18</v>
      </c>
      <c r="B22" s="52"/>
      <c r="C22" s="52">
        <f>SUM(C4:C21)</f>
        <v>0</v>
      </c>
      <c r="D22" s="52">
        <f t="shared" ref="D22:Y22" si="0">SUM(D4:D21)</f>
        <v>0</v>
      </c>
      <c r="E22" s="52">
        <f t="shared" si="0"/>
        <v>0</v>
      </c>
      <c r="F22" s="52">
        <f t="shared" si="0"/>
        <v>0</v>
      </c>
      <c r="G22" s="52">
        <f t="shared" si="0"/>
        <v>0</v>
      </c>
      <c r="H22" s="52">
        <f t="shared" si="0"/>
        <v>1</v>
      </c>
      <c r="I22" s="52">
        <f t="shared" si="0"/>
        <v>0</v>
      </c>
      <c r="J22" s="52">
        <f t="shared" si="0"/>
        <v>0</v>
      </c>
      <c r="K22" s="52">
        <f t="shared" si="0"/>
        <v>3</v>
      </c>
      <c r="L22" s="52">
        <f t="shared" si="0"/>
        <v>2</v>
      </c>
      <c r="M22" s="52">
        <f t="shared" si="0"/>
        <v>0</v>
      </c>
      <c r="N22" s="52">
        <f t="shared" si="0"/>
        <v>0</v>
      </c>
      <c r="O22" s="52">
        <f t="shared" si="0"/>
        <v>0</v>
      </c>
      <c r="P22" s="60">
        <f t="shared" si="0"/>
        <v>1</v>
      </c>
      <c r="Q22" s="52">
        <f t="shared" si="0"/>
        <v>0</v>
      </c>
      <c r="R22" s="52">
        <f t="shared" si="0"/>
        <v>0</v>
      </c>
      <c r="S22" s="52">
        <f t="shared" si="0"/>
        <v>0</v>
      </c>
      <c r="T22" s="52">
        <f t="shared" si="0"/>
        <v>0</v>
      </c>
      <c r="U22" s="52">
        <f t="shared" si="0"/>
        <v>2</v>
      </c>
      <c r="V22" s="52">
        <f t="shared" si="0"/>
        <v>3</v>
      </c>
      <c r="W22" s="52">
        <f t="shared" si="0"/>
        <v>0</v>
      </c>
      <c r="X22" s="52">
        <f t="shared" si="0"/>
        <v>2</v>
      </c>
      <c r="Y22" s="52">
        <f t="shared" si="0"/>
        <v>14</v>
      </c>
    </row>
    <row r="23" spans="1:25" x14ac:dyDescent="0.4">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row>
    <row r="24" spans="1:25" ht="107.25" customHeight="1" x14ac:dyDescent="0.4">
      <c r="A24" s="120" t="s">
        <v>42</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row>
  </sheetData>
  <mergeCells count="10">
    <mergeCell ref="A1:Y1"/>
    <mergeCell ref="A23:Y23"/>
    <mergeCell ref="A24:Y24"/>
    <mergeCell ref="A2:A3"/>
    <mergeCell ref="C2:F2"/>
    <mergeCell ref="G2:Q2"/>
    <mergeCell ref="R2:T2"/>
    <mergeCell ref="U2:W2"/>
    <mergeCell ref="X2:X3"/>
    <mergeCell ref="Y2:Y3"/>
  </mergeCells>
  <phoneticPr fontId="1" type="noConversion"/>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3"/>
  <sheetViews>
    <sheetView topLeftCell="A10" workbookViewId="0">
      <selection activeCell="E15" sqref="E15"/>
    </sheetView>
  </sheetViews>
  <sheetFormatPr defaultRowHeight="17" x14ac:dyDescent="0.4"/>
  <cols>
    <col min="1" max="1" width="11" customWidth="1"/>
    <col min="2" max="2" width="12.36328125" customWidth="1"/>
    <col min="3" max="3" width="13.7265625" customWidth="1"/>
    <col min="4" max="4" width="49.6328125" customWidth="1"/>
    <col min="5" max="5" width="11.08984375" customWidth="1"/>
    <col min="6" max="6" width="29" customWidth="1"/>
    <col min="7" max="7" width="11.26953125" customWidth="1"/>
  </cols>
  <sheetData>
    <row r="1" spans="1:7" ht="37.5" customHeight="1" x14ac:dyDescent="0.4">
      <c r="A1" s="100" t="s">
        <v>113</v>
      </c>
      <c r="B1" s="100"/>
      <c r="C1" s="100"/>
      <c r="D1" s="100"/>
      <c r="E1" s="100"/>
      <c r="F1" s="100"/>
      <c r="G1" s="100"/>
    </row>
    <row r="2" spans="1:7" s="25" customFormat="1" ht="21" customHeight="1" x14ac:dyDescent="0.4">
      <c r="A2" s="23" t="s">
        <v>1</v>
      </c>
      <c r="B2" s="23" t="s">
        <v>2</v>
      </c>
      <c r="C2" s="23" t="s">
        <v>0</v>
      </c>
      <c r="D2" s="23" t="s">
        <v>89</v>
      </c>
      <c r="E2" s="23" t="s">
        <v>4</v>
      </c>
      <c r="F2" s="23" t="s">
        <v>3</v>
      </c>
      <c r="G2" s="24" t="s">
        <v>7</v>
      </c>
    </row>
    <row r="3" spans="1:7" s="25" customFormat="1" ht="84" customHeight="1" x14ac:dyDescent="0.4">
      <c r="A3" s="1" t="s">
        <v>69</v>
      </c>
      <c r="B3" s="1" t="s">
        <v>54</v>
      </c>
      <c r="C3" s="26" t="s">
        <v>52</v>
      </c>
      <c r="D3" s="3" t="s">
        <v>70</v>
      </c>
      <c r="E3" s="2" t="s">
        <v>68</v>
      </c>
      <c r="F3" s="3" t="s">
        <v>66</v>
      </c>
      <c r="G3" s="3" t="s">
        <v>8</v>
      </c>
    </row>
    <row r="4" spans="1:7" s="25" customFormat="1" ht="84" customHeight="1" x14ac:dyDescent="0.4">
      <c r="A4" s="22" t="s">
        <v>77</v>
      </c>
      <c r="B4" s="1" t="s">
        <v>54</v>
      </c>
      <c r="C4" s="26" t="s">
        <v>52</v>
      </c>
      <c r="D4" s="3" t="s">
        <v>71</v>
      </c>
      <c r="E4" s="2" t="s">
        <v>68</v>
      </c>
      <c r="F4" s="3" t="s">
        <v>66</v>
      </c>
      <c r="G4" s="3" t="s">
        <v>8</v>
      </c>
    </row>
    <row r="5" spans="1:7" s="25" customFormat="1" ht="84" customHeight="1" x14ac:dyDescent="0.4">
      <c r="A5" s="22" t="s">
        <v>78</v>
      </c>
      <c r="B5" s="1" t="s">
        <v>54</v>
      </c>
      <c r="C5" s="26" t="s">
        <v>52</v>
      </c>
      <c r="D5" s="3" t="s">
        <v>72</v>
      </c>
      <c r="E5" s="2" t="s">
        <v>68</v>
      </c>
      <c r="F5" s="3" t="s">
        <v>66</v>
      </c>
      <c r="G5" s="3" t="s">
        <v>8</v>
      </c>
    </row>
    <row r="6" spans="1:7" s="25" customFormat="1" ht="131.25" customHeight="1" x14ac:dyDescent="0.4">
      <c r="A6" s="1" t="s">
        <v>9</v>
      </c>
      <c r="B6" s="1" t="s">
        <v>57</v>
      </c>
      <c r="C6" s="1" t="s">
        <v>45</v>
      </c>
      <c r="D6" s="3" t="s">
        <v>46</v>
      </c>
      <c r="E6" s="2" t="s">
        <v>11</v>
      </c>
      <c r="F6" s="3" t="s">
        <v>88</v>
      </c>
      <c r="G6" s="3" t="s">
        <v>8</v>
      </c>
    </row>
    <row r="7" spans="1:7" s="25" customFormat="1" ht="95.25" customHeight="1" x14ac:dyDescent="0.4">
      <c r="A7" s="22" t="s">
        <v>79</v>
      </c>
      <c r="B7" s="1" t="s">
        <v>58</v>
      </c>
      <c r="C7" s="26" t="s">
        <v>52</v>
      </c>
      <c r="D7" s="3" t="s">
        <v>97</v>
      </c>
      <c r="E7" s="2" t="s">
        <v>68</v>
      </c>
      <c r="F7" s="3" t="s">
        <v>63</v>
      </c>
      <c r="G7" s="3" t="s">
        <v>104</v>
      </c>
    </row>
    <row r="8" spans="1:7" s="25" customFormat="1" ht="95.25" customHeight="1" x14ac:dyDescent="0.4">
      <c r="A8" s="22" t="s">
        <v>80</v>
      </c>
      <c r="B8" s="1" t="s">
        <v>53</v>
      </c>
      <c r="C8" s="26" t="s">
        <v>51</v>
      </c>
      <c r="D8" s="3" t="s">
        <v>73</v>
      </c>
      <c r="E8" s="2" t="s">
        <v>68</v>
      </c>
      <c r="F8" s="3" t="s">
        <v>74</v>
      </c>
      <c r="G8" s="3" t="s">
        <v>104</v>
      </c>
    </row>
    <row r="9" spans="1:7" s="25" customFormat="1" ht="95.25" customHeight="1" x14ac:dyDescent="0.4">
      <c r="A9" s="22" t="s">
        <v>83</v>
      </c>
      <c r="B9" s="1" t="s">
        <v>57</v>
      </c>
      <c r="C9" s="26" t="s">
        <v>51</v>
      </c>
      <c r="D9" s="3" t="s">
        <v>81</v>
      </c>
      <c r="E9" s="2" t="s">
        <v>68</v>
      </c>
      <c r="F9" s="3" t="s">
        <v>82</v>
      </c>
      <c r="G9" s="3" t="s">
        <v>104</v>
      </c>
    </row>
    <row r="10" spans="1:7" s="25" customFormat="1" ht="95.25" customHeight="1" x14ac:dyDescent="0.4">
      <c r="A10" s="1" t="s">
        <v>49</v>
      </c>
      <c r="B10" s="1" t="s">
        <v>57</v>
      </c>
      <c r="C10" s="26" t="s">
        <v>52</v>
      </c>
      <c r="D10" s="3" t="s">
        <v>64</v>
      </c>
      <c r="E10" s="2" t="s">
        <v>50</v>
      </c>
      <c r="F10" s="3" t="s">
        <v>63</v>
      </c>
      <c r="G10" s="3" t="s">
        <v>104</v>
      </c>
    </row>
    <row r="11" spans="1:7" s="25" customFormat="1" ht="263.25" customHeight="1" x14ac:dyDescent="0.4">
      <c r="A11" s="1" t="s">
        <v>84</v>
      </c>
      <c r="B11" s="1" t="s">
        <v>57</v>
      </c>
      <c r="C11" s="26" t="s">
        <v>51</v>
      </c>
      <c r="D11" s="3" t="s">
        <v>98</v>
      </c>
      <c r="E11" s="2" t="s">
        <v>50</v>
      </c>
      <c r="F11" s="3" t="s">
        <v>102</v>
      </c>
      <c r="G11" s="3" t="s">
        <v>103</v>
      </c>
    </row>
    <row r="12" spans="1:7" s="25" customFormat="1" ht="71.25" customHeight="1" x14ac:dyDescent="0.4">
      <c r="A12" s="1"/>
      <c r="B12" s="1"/>
      <c r="C12" s="1"/>
      <c r="D12" s="2"/>
      <c r="E12" s="1"/>
      <c r="F12" s="1"/>
      <c r="G12" s="4"/>
    </row>
    <row r="13" spans="1:7" ht="91.5" customHeight="1" x14ac:dyDescent="0.4">
      <c r="A13" s="101" t="s">
        <v>5</v>
      </c>
      <c r="B13" s="101"/>
      <c r="C13" s="101"/>
      <c r="D13" s="101"/>
      <c r="E13" s="101"/>
      <c r="F13" s="101"/>
      <c r="G13" s="101"/>
    </row>
  </sheetData>
  <mergeCells count="2">
    <mergeCell ref="A1:G1"/>
    <mergeCell ref="A13:G13"/>
  </mergeCells>
  <phoneticPr fontId="1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已命名的範圍</vt:lpstr>
      </vt:variant>
      <vt:variant>
        <vt:i4>5</vt:i4>
      </vt:variant>
    </vt:vector>
  </HeadingPairs>
  <TitlesOfParts>
    <vt:vector size="17" baseType="lpstr">
      <vt:lpstr>109年場內違規事件總表 </vt:lpstr>
      <vt:lpstr>109年空側地面違規事件統計 </vt:lpstr>
      <vt:lpstr>108年場內違規事件總表</vt:lpstr>
      <vt:lpstr>108年空側地面違規事件統計</vt:lpstr>
      <vt:lpstr>107年場內違規事件總表</vt:lpstr>
      <vt:lpstr>107年空側地面違規事件統計</vt:lpstr>
      <vt:lpstr>106年場內違規事件總表</vt:lpstr>
      <vt:lpstr>106年空側地面違規事件統計</vt:lpstr>
      <vt:lpstr>105年場內違規事件總表</vt:lpstr>
      <vt:lpstr>105年空側地面違規事件統計</vt:lpstr>
      <vt:lpstr>104年場內違規事件總表</vt:lpstr>
      <vt:lpstr>104年空側地面違規事件統計</vt:lpstr>
      <vt:lpstr>'106年場內違規事件總表'!Print_Area</vt:lpstr>
      <vt:lpstr>'106年場內違規事件總表'!Print_Titles</vt:lpstr>
      <vt:lpstr>'107年場內違規事件總表'!Print_Titles</vt:lpstr>
      <vt:lpstr>'108年場內違規事件總表'!Print_Titles</vt:lpstr>
      <vt:lpstr>'109年場內違規事件總表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2016-04-13T07:05:42Z</cp:lastPrinted>
  <dcterms:created xsi:type="dcterms:W3CDTF">2006-09-16T00:00:00Z</dcterms:created>
  <dcterms:modified xsi:type="dcterms:W3CDTF">2020-03-29T00:36:50Z</dcterms:modified>
</cp:coreProperties>
</file>